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Box\AnisLab\Homepage\operanthouse\HTML\"/>
    </mc:Choice>
  </mc:AlternateContent>
  <xr:revisionPtr revIDLastSave="0" documentId="13_ncr:1_{B462F93E-E90B-467B-8355-D9F05C0A174D}" xr6:coauthVersionLast="47" xr6:coauthVersionMax="47" xr10:uidLastSave="{00000000-0000-0000-0000-000000000000}"/>
  <bookViews>
    <workbookView xWindow="-110" yWindow="-110" windowWidth="21820" windowHeight="37900" xr2:uid="{00000000-000D-0000-FFFF-FFFF00000000}"/>
  </bookViews>
  <sheets>
    <sheet name="MainParts" sheetId="1" r:id="rId1"/>
    <sheet name="OptionParts"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2" i="1" l="1"/>
  <c r="P81" i="1"/>
  <c r="X87" i="1"/>
  <c r="X86" i="1"/>
  <c r="P85" i="1"/>
  <c r="X61" i="1"/>
  <c r="X37" i="1"/>
  <c r="P36" i="1"/>
  <c r="X120" i="1"/>
  <c r="X118" i="1"/>
  <c r="X116" i="1"/>
  <c r="X114" i="1"/>
  <c r="X112" i="1"/>
  <c r="X130" i="1"/>
  <c r="P129" i="1"/>
  <c r="P126" i="1"/>
  <c r="P123" i="1"/>
  <c r="X110" i="1"/>
  <c r="P109" i="1"/>
  <c r="X106" i="1"/>
  <c r="P105" i="1"/>
  <c r="P102" i="1"/>
  <c r="P89" i="1"/>
  <c r="X90" i="1"/>
  <c r="P93" i="1"/>
  <c r="X94" i="1"/>
  <c r="P14" i="1"/>
  <c r="P25" i="1"/>
  <c r="P32" i="1"/>
  <c r="P60" i="1"/>
  <c r="P77" i="1"/>
  <c r="X68" i="1"/>
  <c r="X75" i="1"/>
  <c r="P72" i="1"/>
  <c r="P67" i="1"/>
  <c r="P64" i="1"/>
  <c r="X58" i="1"/>
  <c r="X54" i="1"/>
  <c r="X78" i="1"/>
  <c r="X65" i="1"/>
  <c r="X47" i="1"/>
  <c r="X45" i="1"/>
  <c r="X43" i="1"/>
  <c r="X41" i="1"/>
  <c r="X33" i="1"/>
  <c r="X29" i="1"/>
  <c r="X26" i="1"/>
  <c r="X21" i="1"/>
  <c r="X19" i="1"/>
  <c r="X15" i="1"/>
  <c r="X7" i="1"/>
  <c r="X6" i="1"/>
  <c r="L47" i="1" l="1"/>
  <c r="L43" i="1"/>
  <c r="L45" i="1"/>
  <c r="L41" i="1"/>
  <c r="X4" i="1" l="1"/>
  <c r="L78" i="1" l="1"/>
  <c r="L106" i="1" l="1"/>
  <c r="L26" i="1" l="1"/>
  <c r="L6" i="1"/>
  <c r="L7" i="1"/>
  <c r="L19" i="1"/>
  <c r="L21" i="1"/>
  <c r="L29" i="1"/>
  <c r="L33" i="1"/>
  <c r="L37" i="1"/>
  <c r="L54" i="1"/>
  <c r="L68" i="1"/>
  <c r="L82" i="1"/>
  <c r="L86" i="1"/>
  <c r="L87" i="1"/>
  <c r="L90" i="1"/>
  <c r="L94" i="1"/>
  <c r="L98" i="1"/>
  <c r="L100" i="1"/>
  <c r="L103" i="1"/>
  <c r="L110" i="1"/>
  <c r="L112" i="1"/>
  <c r="L114" i="1"/>
  <c r="L116" i="1"/>
  <c r="L118" i="1"/>
  <c r="L120" i="1"/>
  <c r="L124" i="1"/>
  <c r="L127" i="1"/>
  <c r="L130" i="1"/>
  <c r="L133" i="1"/>
  <c r="J8" i="6"/>
  <c r="I6" i="6"/>
  <c r="I4" i="6"/>
  <c r="L4" i="1" l="1"/>
</calcChain>
</file>

<file path=xl/sharedStrings.xml><?xml version="1.0" encoding="utf-8"?>
<sst xmlns="http://schemas.openxmlformats.org/spreadsheetml/2006/main" count="759" uniqueCount="410">
  <si>
    <t>Name</t>
    <phoneticPr fontId="2"/>
  </si>
  <si>
    <t>Arduino Uno REV3 [A000066]</t>
  </si>
  <si>
    <t>A000066</t>
  </si>
  <si>
    <t>Description</t>
    <phoneticPr fontId="2"/>
  </si>
  <si>
    <t>SanDisk 400GB Ultra microSDXC UHS-I Memory Card with Adapter - 120MB/s, C10, U1, Full HD, A1, Micro SD Card - SDSQUA4-400G-GN6MA</t>
  </si>
  <si>
    <t>Haiway 10.1 inch Security Monitor, 1366x768 Resolution Small HDMI Monitor Small Portable Monitor with Remote Control with Built-in Dual Speakers HDMI VGA BNC USB Input for Gaming CCTV Raspberry Pi PC</t>
  </si>
  <si>
    <t>Camera</t>
    <phoneticPr fontId="2"/>
  </si>
  <si>
    <t>Vendor</t>
    <phoneticPr fontId="2"/>
  </si>
  <si>
    <t>Circuit</t>
    <phoneticPr fontId="2"/>
  </si>
  <si>
    <t>Water bottle arm</t>
    <phoneticPr fontId="2"/>
  </si>
  <si>
    <t>500mm Servo Extension Cable 3 Pin Male to Female Lead Wire for RC Airplane (10Pcs)</t>
  </si>
  <si>
    <t>Water bottle (8 oz)</t>
  </si>
  <si>
    <t>Ancare</t>
  </si>
  <si>
    <t>PC8HT</t>
  </si>
  <si>
    <t>Rubber stopper (for water bottle)</t>
  </si>
  <si>
    <t>Ball point drinking tube</t>
  </si>
  <si>
    <t>TD-100</t>
  </si>
  <si>
    <t>Power strip (6 outlet)</t>
    <phoneticPr fontId="2"/>
  </si>
  <si>
    <t>For power supply</t>
    <phoneticPr fontId="2"/>
  </si>
  <si>
    <t>GE 6-Outlet Surge Protector, 10 Ft Extension Cord, Power Strip, 800 Joules, Flat Plug, Twist-to-Close Safety Covers, UL Listed, White, 14092</t>
  </si>
  <si>
    <t>Elegoo EL-CP-004 120pcs Multicolored Dupont Wire 40pin Male to Female, 40pin Male to Male, 40pin Female to Female Breadboard Jumper Wires Ribbon Cables Kit for arduino</t>
  </si>
  <si>
    <t>McMaster</t>
    <phoneticPr fontId="2"/>
  </si>
  <si>
    <t>90592A075</t>
  </si>
  <si>
    <t>90592A085</t>
  </si>
  <si>
    <t>Amazon</t>
    <phoneticPr fontId="2"/>
  </si>
  <si>
    <t>Wire Wrap Sleeve 2.5mm Dia 30mm Long Heat Shrink Tubing 480pcs Black</t>
    <phoneticPr fontId="2"/>
  </si>
  <si>
    <t>3-pin servo connector male-female</t>
    <phoneticPr fontId="2"/>
  </si>
  <si>
    <t>Servo motor (25kg, 270 degree angle)</t>
    <phoneticPr fontId="2"/>
  </si>
  <si>
    <t>Component</t>
    <phoneticPr fontId="2"/>
  </si>
  <si>
    <t>Others</t>
    <phoneticPr fontId="2"/>
  </si>
  <si>
    <t>TP-Link 16 Port Gigabit Ethernet Network Switch, Desktop/ Wall-Mount, Fanless, Sturdy Metal w/ Shielded Ports, Traffic Optimization, Unmanaged, Limited Lifetime Protection (TL-SG116) Black</t>
  </si>
  <si>
    <t>Ethernet Cable 10 ft, Cat 8 Shielded High Speed Ethernet Cable 40Gbps with Gold Plated Plug SFTP Wires CAT8 RJ45 Connector Gaming LAN Cable for Router, Modem, Gaming, Xbox, POE, PS3, PS4, PS5, Black</t>
  </si>
  <si>
    <t>Logitech B100 Corded Mouse – Wired USB Mouse for Computers and laptops, for Right or Left Hand Use, Black</t>
  </si>
  <si>
    <t>Joint water holder to the base</t>
    <phoneticPr fontId="2"/>
  </si>
  <si>
    <t>91420A128</t>
  </si>
  <si>
    <t>92000A026</t>
    <phoneticPr fontId="2"/>
  </si>
  <si>
    <t>92000A139</t>
    <phoneticPr fontId="2"/>
  </si>
  <si>
    <t>CCTREE 3D Printing Filament ST-PLA (PLA+) 1.75mm for Creality Ender 3/Ender 3 Pro/Ender 3 V2,Ender 5 Pro/Plus, S5 Accuracy +/- 0.03mm 1kg Spool (2.2lbs), White</t>
  </si>
  <si>
    <t>PLA Plus 3D Printer Filament, JAYO PLA+ Filament 1.75 mm, Dimensional Accuracy +/- 0.02 mm, 1 KG Spool, PLA+ Grey</t>
  </si>
  <si>
    <t>PLA(+) (White, 1.75mm, 1kg)</t>
    <phoneticPr fontId="2"/>
  </si>
  <si>
    <t>8054T12</t>
  </si>
  <si>
    <t>24 AWG Wire (100 ft, white)</t>
    <phoneticPr fontId="2"/>
  </si>
  <si>
    <t>URL</t>
    <phoneticPr fontId="2"/>
  </si>
  <si>
    <t>https://www.amazon.com/Raspberry-Pi-Computer-Suitable-Workstation/dp/B0899VXM8F/ref=sr_1_10?dchild=1&amp;keywords=raspberry+pi+8gb&amp;qid=1625106586&amp;sr=8-10</t>
    <phoneticPr fontId="2"/>
  </si>
  <si>
    <t>https://www.amazon.com/SanDisk-400GB-microSDXC-Memory-Adapter/dp/B08GYG5SVQ/ref=sr_1_3?dchild=1&amp;keywords=sd%2Bcard%2B400gb&amp;qid=1625107724&amp;sr=8-3&amp;th=1</t>
    <phoneticPr fontId="2"/>
  </si>
  <si>
    <t>https://www.mcmaster.com/wire/wire-and-cable/wire-7/</t>
    <phoneticPr fontId="2"/>
  </si>
  <si>
    <t>sales@ancare.com</t>
    <phoneticPr fontId="2"/>
  </si>
  <si>
    <t>https://www.mcmaster.com/screws/drive-style~phillips/thread-size~m2/length~20-mm/</t>
    <phoneticPr fontId="2"/>
  </si>
  <si>
    <t>https://www.mcmaster.com/screws/thread-size~m3/drive-style~phillips/length~50mm/</t>
    <phoneticPr fontId="2"/>
  </si>
  <si>
    <t>https://www.mcmaster.com/screws/system-of-measurement~metric/thread-size~m3/length~20-mm/drive-style~phillips/</t>
    <phoneticPr fontId="2"/>
  </si>
  <si>
    <t>https://www.mcmaster.com/nuts/hex-nuts/thread-size~m3/thread-pitch~0-5-mm-1/</t>
    <phoneticPr fontId="2"/>
  </si>
  <si>
    <t>https://www.amazon.com/Logitech-800dpi-Optical-3-button-Ambidextrous/dp/B003L62T7W/ref=sxin_12_ac_d_rm?ac_md=0-0-bW91c2U%3D-ac_d_rm&amp;cv_ct_cx=mouse&amp;dchild=1&amp;keywords=mouse&amp;pd_rd_i=B003L62T7W&amp;pd_rd_r=60e81d98-6868-4788-bc4e-e10c36b6796a&amp;pd_rd_w=kM986&amp;pd_rd_wg=Qfpcw&amp;pf_rd_p=1493ce18-a74b-4311-9662-82d8e55e9a65&amp;pf_rd_r=C9VFQQS17499EVQD5Q0P&amp;psc=1&amp;qid=1625167304&amp;sr=1-1-12d4272d-8adb-4121-8624-135149aa9081</t>
    <phoneticPr fontId="2"/>
  </si>
  <si>
    <t>Digi-Key</t>
    <phoneticPr fontId="2"/>
  </si>
  <si>
    <t>https://www.digikey.com/en/products/detail/neonode-inc/NNAMC3460PC01/7776720</t>
  </si>
  <si>
    <t>NNAMC3460PCEV</t>
    <phoneticPr fontId="2"/>
  </si>
  <si>
    <t>https://www.mcmaster.com/nuts/hex-nuts/thread-size~m2/</t>
    <phoneticPr fontId="2"/>
  </si>
  <si>
    <t>https://www.amazon.com/Haiway-Security-Surveillance-Controller-Resolution/dp/B07WCQ627G/ref=sr_1_2?dchild=1&amp;keywords=1366+768+10.1+monitor&amp;qid=1625108803&amp;sr=8-2</t>
    <phoneticPr fontId="2"/>
  </si>
  <si>
    <t>Infrared sensor bar</t>
    <phoneticPr fontId="2"/>
  </si>
  <si>
    <t>https://www.amazon.com/StarTech-com-Mobile-Charge-Micro-Cable/dp/B00MTZUWO8/ref=sr_1_4?crid=3P18G9IA3D0J7&amp;keywords=usb+micro+b+a+1+feet&amp;qid=1680303678&amp;sprefix=usb+micro+b+a+1+fee%2Caps%2C280&amp;sr=8-4</t>
  </si>
  <si>
    <t>Cable for infrared sensor bar</t>
    <phoneticPr fontId="2"/>
  </si>
  <si>
    <t>https://www.amazon.com/ELP-Camera-Megapixel-Windows-Android/dp/B00KA7WSSU/ref=sr_1_3?crid=YM6J1HD1UVGZ&amp;keywords=ELP+USB+camera%282.1mm+lens%2C+1080p%29&amp;qid=1680813425&amp;sprefix=elp+usb+camera+2.1mm+lens%2C+1080p+%2Caps%2C110&amp;sr=8-3</t>
  </si>
  <si>
    <t>ELP-USBFHD01M-L21</t>
  </si>
  <si>
    <t>For the detection of nosepoking and monitoring of mice</t>
  </si>
  <si>
    <t>Amazon</t>
  </si>
  <si>
    <t>https://www.newegg.com/p/1B4-0953-002J7?Description=usb%20camera&amp;cm_re=usb_camera-_-9SIAY4BEEY0298-_-Product&amp;quicklink=true</t>
  </si>
  <si>
    <t>9SIAY4BEEY0298</t>
  </si>
  <si>
    <t>Newegg</t>
    <phoneticPr fontId="2"/>
  </si>
  <si>
    <t>Same as above but more expensive and better durability</t>
  </si>
  <si>
    <t xml:space="preserve"> </t>
  </si>
  <si>
    <t>Any case for the Raspbeery Pi 4 with CPU cooling fan should work but user need to make screw holes on the body frame of the OperantHouse when it is installed.</t>
  </si>
  <si>
    <t>https://www.amazon.com/Wishiot-Digital-Waterproof-Robotic-Crawler/dp/B08DCHGRXG/ref=sr_1_2_sspa?dchild=1&amp;keywords=DS3225MG&amp;qid=1625162309&amp;s=toys-and-games&amp;sr=1-2-spons&amp;psc=1&amp;spLa=ZW5jcnlwdGVkUXVhbGlmaWVyPUFXRE9ITzVLOTRJNkEmZW5jcnlwdGVkSWQ9QTA4MjE1OTAySjBCNENOVlY2VkFaJmVuY3J5cHRlZEFkSWQ9QTAwMzUyODMzUkdGT0VPSkdEV1c2JndpZGdldE5hbWU9c3BfYXRmJmFjdGlvbj1jbGlja1JlZGlyZWN0JmRvTm90TG9nQ2xpY2s9dHJ1ZQ==</t>
  </si>
  <si>
    <t>https://www.amazon.com/dp/B08NJ2QPFM?psc=1&amp;ref=ppx_yo2_dt_b_product_details</t>
  </si>
  <si>
    <t>https://www.amazon.com/dp/B06XR7621X?psc=1&amp;ref=ppx_yo2_dt_b_product_details</t>
  </si>
  <si>
    <t>https://www.amazon.com/Miuzei-Raspberry-HDMI-Micro-Aluminum-Included/dp/B07VX2WDHM/ref=sr_1_7_sspa?dchild=1&amp;keywords=raspberry+pi+4+case+set&amp;qid=1625107272&amp;sr=8-7-spons&amp;psc=1&amp;spLa=ZW5jcnlwdGVkUXVhbGlmaWVyPUEzOEswQ1AwOThGRjZZJmVuY3J5cHRlZElkPUEwODA5MjA4MURTWDNEV1o5UFZBTCZlbmNyeXB0ZWRBZElkPUEwNzI5NjI3MVRPS0ZVNEM2NE00MCZ3aWRnZXROYW1lPXNwX210ZiZhY3Rpb249Y2xpY2tSZWRpcmVjdCZkb05vdExvZ0NsaWNrPXRydWU=</t>
  </si>
  <si>
    <t>Miuzei Case set</t>
  </si>
  <si>
    <t>https://www.amazon.com/Arduino-A000066-ARDUINO-UNO-R3/dp/B008GRTSV6/ref=sr_1_3?dchild=1&amp;keywords=arduino+uno&amp;qid=1625105768&amp;sr=8-3</t>
  </si>
  <si>
    <t>https://www.amazon.com/dp/B07ZV8FWM4/ref=sspa_dk_detail_0?psc=1&amp;pd_rd_i=B07ZV8FWM4&amp;pd_rd_w=ymGCh&amp;pf_rd_p=48d372c1-f7e1-4b8b-9d02-4bd86f5158c5&amp;pd_rd_wg=RlFbL&amp;pf_rd_r=VZN6AZT5117MXZTD12Z1&amp;pd_rd_r=3c7db60a-5271-41cd-89fc-05c6ac8cd662&amp;spLa=ZW5jcnlwdGVkUXVhbGlmaWVyPUExMlhQNDgyM0dTU1ImZW5jcnlwdGVkSWQ9QTA4Mzg4NzkzSjRTQlE1ODJIQllQJmVuY3J5cHRlZEFkSWQ9QTA5MTY1MjYxRTRBWjZZOVU5TEtOJndpZGdldE5hbWU9c3BfZGV0YWlsJmFjdGlvbj1jbGlja1JlZGlyZWN0JmRvTm90TG9nQ2xpY2s9dHJ1ZQ==</t>
  </si>
  <si>
    <t>https://www.amazon.com/Sleeve-2-5mm-Shrink-Tubing-480pcs/dp/B014XJATEU/ref=sr_1_3?dchild=1&amp;keywords=Wire+Wrap+Sleeve+2.5mm+Di&amp;qid=1625163447&amp;sr=8-3</t>
  </si>
  <si>
    <t>https://www.amazon.com/Elegoo-EL-CP-004-Multicolored-Breadboard-arduino/dp/B01EV70C78/ref=sr_1_1_sspa?dchild=1&amp;keywords=elegoo+el-cp-004+120+pcs+m&amp;qid=1591230109&amp;s=electronics&amp;sr=1-1-spons&amp;psc=1&amp;spLa=ZW5jcnlwdGVkUXVhbGlmaWVyPUExRTZFVTk4TU9PT1IxJmVuY3J5cHRlZElkPUEwMTU5MTEzMzcyTjBHOUs1Q1BTTiZlbmNyeXB0ZWRBZElkPUEwNDI3MjEzMTJHUEU4R1E1UldSNCZ3aWRnZXROYW1lPXNwX2F0ZiZhY3Rpb249Y2xpY2tSZWRpcmVjdCZkb05vdExvZ0NsaWNrPXRydWU=</t>
  </si>
  <si>
    <t>QED234</t>
  </si>
  <si>
    <t>Alternate part requirement</t>
  </si>
  <si>
    <t>*Alternate part. Use this part if the mainly listed part is not available. Keep it in mind that I checked the specs of those alternate part but not tested so I cannot guarantee that those alternate parts work at 100%. If the alternate part doesn't work, you need to find another part by yourself. The requirements of the alternate part is described in the "Alternate part" column (Most right column of this excel sheet).</t>
  </si>
  <si>
    <t>Any IR LED with 5mm diameter and &gt;40 degree emission angle should work.</t>
  </si>
  <si>
    <t>Microcontroller</t>
  </si>
  <si>
    <t>Monitor</t>
  </si>
  <si>
    <t>PCB board</t>
  </si>
  <si>
    <t>Jumper wire</t>
  </si>
  <si>
    <t>Normal wire</t>
  </si>
  <si>
    <t>Servo</t>
  </si>
  <si>
    <t>Part</t>
  </si>
  <si>
    <t>Servo cable</t>
  </si>
  <si>
    <t>Water bottle</t>
  </si>
  <si>
    <t>Power strip</t>
  </si>
  <si>
    <t>HR5P-N4FA-00000</t>
  </si>
  <si>
    <t>https://www.digikey.com/en/products/detail/broadcom-limited/HR5P-N4FA-00000/10257500</t>
  </si>
  <si>
    <t>https://www.digikey.com/en/products/detail/onsemi/QED234/400449</t>
  </si>
  <si>
    <t>IR Lamp, 5mm 940nm, 50 degree</t>
  </si>
  <si>
    <t>*HR5P-N4FA-00000</t>
  </si>
  <si>
    <t>LEDDC-5WHI</t>
  </si>
  <si>
    <t>LED white diffused 5mm round T/H</t>
  </si>
  <si>
    <t>White LEDs (Ceilling illumination)</t>
  </si>
  <si>
    <t>Transistor (Switching of LEDs)</t>
  </si>
  <si>
    <t>50V, 150mA, 400mW</t>
  </si>
  <si>
    <t>https://www.amazon.com/20PCS-C1815-Transistor-150MA-400mW/dp/B07PFJXB2B/ref=sr_1_1?dib=eyJ2IjoiMSJ9._e9w0aUvgxbWrO4SzZqwns-2DeHLFm-IGN88vFZpfL22B95RIiMtykUusMNiLIcO5EaRt9dtZ7CvA10q17cB9SG6MSlLGtKETBYdRQrEFxmL5PQhvXNOBFAvDy4ptBy1zQd32uzhluC6uGbl38an3bUrh-7euwPeIGWCm0fAi6IAQV1fygPUb71XyK6dKexy_s29YgQYg7-mrCXI5BOqG9EPOgQr0jz4jtmi3qcSAon-RzF_-myJM_Sd55aYRCUTskaF4rypHFtnxPJkdcEI1PrvXHytsiWAPlg29gs4lRM.y5lEoowqWfKQ4IjW8C2kq995h1_HUkvorXlPHgR18xw&amp;dib_tag=se&amp;keywords=2SC1815GR&amp;qid=1747175476&amp;s=electronics&amp;sr=1-1</t>
  </si>
  <si>
    <t>https://www.digikey.com/en/products/detail/lumimax-optoelectronic-technology/LEDDC-5WHI/26680744</t>
  </si>
  <si>
    <t>Any diffuse, 5mm diameter, Round lens style LED should work. If you use different white LED from the original paper, it would better to check the brightness of the chamber and adjust the brightness by changing the resistors attached to each white LED.</t>
  </si>
  <si>
    <t>Green LEDs (Cue)</t>
  </si>
  <si>
    <t>Infrared LEDs (Nosepoke detection)</t>
  </si>
  <si>
    <t>https://www.amazon.com/Chanzon-100pcs-colors-Emitting-Assorted/dp/B01AUI4VSI/ref=sr_1_1_sspa?crid=3P0CF7LNQQI7S&amp;dib=eyJ2IjoiMSJ9.nKctdrzavlHB9xlU3L51_V7HqI1xHc3QqPfeMU_PLfbbc44uvAd38obD_uWGOgLV-gWD2IXCU0nuZFTfsxPqaSpJRZJFVrQZv_Esg6MVs65dfKeiN1t0GpKH5KtHvL-VEWUDXaLfg3izESRz-vK-kOK8irIQl_YlNM_Dn4yoYL0LQltsxhfNzn98cwxFuKsk9R4lD9LMbFPCtRBnSjRwJ2Madj7Fv-iJ82iipLOUpnxP6oZxJevd9igLwdK_stN5aNZgp45hwYPkzmRZZsk-tBAgePFWaduEef97rBZSEMI.VKsGQ6ofGEijw35UjowoL2hnIUcVsySiTrrefXOA_80&amp;dib_tag=se&amp;keywords=green%2Bled&amp;qid=1747176155&amp;s=hi&amp;sprefix=green%2Bled%2Ctools%2C105&amp;sr=1-1-spons&amp;sp_csd=d2lkZ2V0TmFtZT1zcF9hdGY&amp;th=1</t>
  </si>
  <si>
    <t>https://www.amazon.com/Transparent-Lighting-Electronics-Components-Emitting/dp/B01AUI4VVA/ref=sr_1_6?crid=DG5GLONOXPWN&amp;dib=eyJ2IjoiMSJ9.CfuTTDZO0aVxLHwDXPMbt2Pa5NbLMcHizasESDWPb50Z0AN_v7ujQQScEBZp5S2SzuW-7TqrgEGV5MFxDbhRFxPIkjKtEOLqdE0rlIGg8l8Rp8oNrL1c8k_Oe9c9eBCo2z7p71h-4_-NZuhBtxDZdQUUJ1ILVIK-TUQbzx7QSero5_nSqwaGW_9MivF7JerO6cSMYA1LJAgRYj-zV63iFubN3TNjNujVT3oO9mj6noiECgrllhUa4K-j1ayGjFqwdgtkch7ZmAJr7ZfK11iVUW2r5-s8V67XFCtE8iDoIBo.YCEGsx6-PuQidtmdn9k-6yNOftv5-QZcYzMdcfwuqmI&amp;dib_tag=se&amp;keywords=amazon%2Bled%2Bgreen&amp;qid=1747176930&amp;sprefix=amazon%2Bled%2Bgree%2Caps%2C118&amp;sr=8-6&amp;th=1</t>
  </si>
  <si>
    <t>5mm, 30 degree view angle, 3.2V 20mA 15000-18000mcd</t>
  </si>
  <si>
    <t>CHANZON 100 pcs 5mm Green LED Diode Lights (Clear Round Transparent DC 3V 20mA) Bright Lighting Bulb Lamps Electronics Components Indicator Light Emitting Diodes</t>
  </si>
  <si>
    <t>*CHANZON 100pcs 5mm LED Diode Lights Assortment 10 Colors x 10pcs Diodes (Clear Transparent Lens) Emitting Lighting Bulb Lamp Assorted Kit Variety Color White Red Yellow Green Blue Orange UV Pink</t>
  </si>
  <si>
    <t>I have used clear(non-diffuse), 30 degree view angle green LED as a cue light in the paper. However, if such spec LED is not available, you can try diffuse or wider view angle one.</t>
  </si>
  <si>
    <t>Any 2.5mm diameter heat shrink tubes work.</t>
  </si>
  <si>
    <t>Data storage</t>
  </si>
  <si>
    <t>Any male-male jumper wire work.</t>
  </si>
  <si>
    <t>Any 24 AWG wire work.</t>
  </si>
  <si>
    <t>Any power strip works. Single OperantHouse requires two outlets.</t>
  </si>
  <si>
    <t>Each device requires one ethernet port.</t>
  </si>
  <si>
    <t>Determine length depend on the location of the device.</t>
  </si>
  <si>
    <t>https://www.amazon.com/TP-Link-16-Port-Gigabit-Ethernet-Switch/dp/B07GR9S6FN/ref=sr_1_4?dchild=1&amp;keywords=hub+ethernet+12&amp;qid=1625166770&amp;sr=8-4</t>
  </si>
  <si>
    <t>https://www.amazon.com/dp/B01HLUZO4S/ref=twister_B08KDSL8G2?_encoding=UTF8&amp;psc=1</t>
  </si>
  <si>
    <t>Ball point tube prevent water from dripping when it moves.</t>
  </si>
  <si>
    <t>Any water bottle fit to the water arm holder should work. If you cannot find such water bottle, you need to modify the water arm holder.</t>
  </si>
  <si>
    <t>Ball point tube is required or the nozzle dripps water when the water bottle rotates.</t>
  </si>
  <si>
    <t>https://www.ancare.com/products/wide-mouth-bottles?variant=41326986199226</t>
  </si>
  <si>
    <t>https://www.amazon.com/GE-Outlet-Protector-Extension-14092/dp/B00DOMYL24/ref=sr_1_3?dchild=1&amp;keywords=power+stripe&amp;qid=1625164246&amp;sr=8-3</t>
  </si>
  <si>
    <t>https://www.amazon.com/Ethernet-Shielded-40Gbps-Plated-Connector/dp/B08296GPP3/ref=sr_1_16?dchild=1&amp;keywords=ethernet+cable&amp;qid=1625167110&amp;sr=8-16</t>
  </si>
  <si>
    <t>[No available] PLA(+) (Gray, 1.75mm, 1kg)</t>
  </si>
  <si>
    <t>Grey PLA plus filament (3D printing)</t>
  </si>
  <si>
    <t>https://www.amazon.com/DURAMIC-3D-Filament-Printing-Dimensional/dp/B07TW9KTVV/ref=sr_1_6?crid=RLLKBSPFRK4J&amp;dib=eyJ2IjoiMSJ9.flxATa08KVik2_pKHDwAcR6AnRfnGtdI2FyyasGjzNXjFmeGGXR1phxTzHbjXw_yjmmrwOc2ZlxGSp6XaXaNOfl1axZU9i4NYAuAcsHK-0dGBg-53no7P7Ou2PzAYqmJ7jJU1LLf2MfSA7H6C7QTTcjgvqdeeRMjLNF5ZwuOFq42m4xeS6aGD-IVG11oFU6m9ED-iDo1oOu9ptg8IB-Lw9422lxFXX62GDZx1iBo2Q65x_3bQG5A7wTUtrRw4o8IAUAMOMPlorNEjtTy-ztncdl5HuTQir_L9HV9UPt5MJE.0i6RUW6fsD2SO9Wn31_526Uq0ZGNVbiNSg00yp5XSW0&amp;dib_tag=se&amp;keywords=pla%2Bplus%2Bgray&amp;qid=1747179577&amp;s=industrial&amp;sprefix=pla%2Bplus%2Bgray%2Cindustrial%2C98&amp;sr=1-6&amp;th=1</t>
  </si>
  <si>
    <t>*DURAMIC 3D PLA+ Filament 1.75mm 1Kg Gray</t>
  </si>
  <si>
    <t>Any breadboard PCB board (A PCB board which has similar pattern to breadborad) which fits to the back of the OperantHouse should work (If the position of the screw holes are different, you need to make a screw holes on the OperantHouse by yourself).</t>
  </si>
  <si>
    <t>ElectroCookie Solderable Breadboard PCB Board for Electronics Projects Compatible for DIY Arduino Soldering Projects, Gold-Plated (5 Pack + 1 Mini Board, Blue)</t>
  </si>
  <si>
    <t>https://www.amazon.com/dp/B07ZV8FWM4/ref=sspa_dk_detail_0?pd_rd_i=B07ZV8FWM4&amp;pd_rd_w=ymGCh&amp;pf_rd_p=48d372c1-f7e1-4b8b-9d02-4bd86f5158c5&amp;pd_rd_wg=RlFbL&amp;pf_rd_r=VZN6AZT5117MXZTD12Z1&amp;pd_rd_r=3c7db60a-5271-41cd-89fc-05c6ac8cd662&amp;spLa=ZW5jcnlwdGVkUXVhbGlmaWVyPUExMlhQNDgyM0dTU1ImZW5jcnlwdGVkSWQ9QTA4Mzg4NzkzSjRTQlE1ODJIQllQJmVuY3J5cHRlZEFkSWQ9QTA5MTY1MjYxRTRBWjZZOVU5TEtOJndpZGdldE5hbWU9c3BfZGV0YWlsJmFjdGlvbj1jbGlja1JlZGlyZWN0JmRvTm90TG9nQ2xpY2s9dHJ1ZQ&amp;th=1</t>
  </si>
  <si>
    <t>*10 Pcs Solderable Breadboard PCB Board Gold-Plated Solder Breadboard for DIY Electronics Projects Apply to Soldering Projects 3.5"x2.05" (Black)</t>
  </si>
  <si>
    <t>https://www.amazon.com/Chanzon-Shrink-Polyolefin-Sleeving-Shrinking/dp/B0B61PSP5Z/ref=sr_1_3?dib=eyJ2IjoiMSJ9.OyKOKT2inDPsL8MvYRJdYTozQyAIZjXoJWipPF1RhW-7bWKPFKwHVHer1aGEuvnoyW29H7ZqChPyWOA0Mk4tQlNQnqV3qBETwnza5IaJ1nerfkyCvMzlllx49dMYmVvf6rve5P-meja464xN2PfO09RMjSLhdb6jcSeZfF1mM4mRJmoIB_sLcdq16wClq2Wjwk2MW_5nfnGRZ5XwgWAlKGjqSHCzi-YRi2oSwbyu2pI.mcORi-97edRTIdFarPk7sw38QQcXFtKesjdMrU48R14&amp;dib_tag=se&amp;keywords=heat%2Bshrink%2Btube%2B2.5mm&amp;qid=1747235131&amp;sr=8-3&amp;th=1</t>
  </si>
  <si>
    <t>*Chanzon 2:1 Ratio 3/32" (2.5mm) Heat Shrink Tubing 8Ft Roll (2.5M Total Length) Black Polyolefin Sleeving Wrap Shrinking 2 to 1 1pcs</t>
  </si>
  <si>
    <t>2SC1815-GR</t>
  </si>
  <si>
    <t>For the connection to arduino and Raspberry Pi</t>
  </si>
  <si>
    <t>https://www.amazon.com/EDGELEC-Breadboard-Optional-Assorted-Multicolored/dp/B07GD2BWPY/ref=sr_1_4?crid=VJIGW7JCOL42&amp;dib=eyJ2IjoiMSJ9.tjHxIQLJsk16_0YVtUGN6aqwkJL6hCuidHoQKI-5vjt5b9bpkdKQ0oFtjTxDoOJKbjxzYZOXVPxE7fARbODIfE_sdDCrLMxkGfa-hKemOThPlTTPHcrGuMeEEiEmHn2P2Yytpa-lf_mBjr6TKzzCAcsjaR7SDJl-tnNuh6rVeeas43oS749QEb3-1E7Qt6LhWH-Ts7M0L5Le6rL8I0Spo6evecHwJs2XaBy-moeMGZCG7S0rswWv5rXa2zfkTX62DdKLz3I_4x8MDQR78tEH--RXrDpAlPoPbuwZXL5husg.PmYIYNKMCU6sKLW61fCGS6zbC0d4OO9liuq3EGMES30&amp;dib_tag=se&amp;keywords=jump%2Bwire&amp;qid=1747235554&amp;s=electronics&amp;sprefix=jump%2Bwire%2Celectronics%2C88&amp;sr=1-4&amp;th=1</t>
  </si>
  <si>
    <t>*120pcs Breadboard Jumper Wires 10cm 15cm 20cm 30cm 40cm 50 cm 100cm Wire Length Optional Dupont Cable Assorted Kit Male to Female Male to Male Female to Female Multicolored Ribbon Cables</t>
  </si>
  <si>
    <t>24 AWG Wire (100 ft, black)</t>
  </si>
  <si>
    <t>DS3225MG</t>
  </si>
  <si>
    <t>https://www.amazon.com/Stemedu-DS3225-Waterproof-Digital-Airplane/dp/B09DVRGWPN/ref=sr_1_17?dib=eyJ2IjoiMSJ9.B3vBR79OPKaS2LFbCvyaX2yRMsyoWZNdJ6ABdtHL_wLHJVZZrHhtpZ1HE-y6v7Epjt8M8vbODajd3nxiGEoYtW4SDf5F8x4KS8lHHT_TCc6PUy0xZ0anoM7s-vKW04VNNdkkdtgRZQlI_CUhjczMp5lMdFjLLGfM2uw2lG8Re71L-GBLXCor2fzY4xPJdWWbzlWhO9Qb7IO1XT1-EGl1JGyaMCy73ZoHOpupL-oYKxDnxVz9Vd2NopsThZK_bewYSU44LPkO4mdSqmr85ZZ3IrRZi3HfVYWATLZP3C7vP3E.6F7iim_q8XWohTiqMHQ52JChfqouES2CSQWFcO7LBkY&amp;dib_tag=se&amp;keywords=DS3225MG&amp;qid=1747235881&amp;s=toys-and-games&amp;sr=1-17</t>
  </si>
  <si>
    <t>*DS3225 25KG RC Servo Waterproof Metal Gear Servo High Torque Digital Servo for Baja 1/8 1/10 Scale RC Model Cars (270 Degree Servo)</t>
  </si>
  <si>
    <t>*20pcs 26awg 11.81in 30cm 300mm Servo Extension Lead Wiring Cable Male to Male KK MK MWC Flight Control Board for RC Quadcopter (Pack of 20)</t>
  </si>
  <si>
    <t>https://www.amazon.com/OliYin-11-81in-Extension-Control-Quadcopter/dp/B071P3J1ZB/ref=sr_1_1_sspa?crid=3V959QGNMRQCV&amp;dib=eyJ2IjoiMSJ9.9tDDHXPUIoLlHjV2GAsRhH9gIAHtTdId214IedGzvIwV_Q5reUwjVW5dHcFT3fi1JWGNjdxzC85JsIGS8GkSGsz7a-r_r8lzfk2_f-Hg2aAV_-DLJtEyEi3YgXUUsHdVLrVJJ0VLZ847osmjpMY6pnsjtkETeIXTMkxGj92FVXCHFerCEPrJtolALPU6nQ7hbIEygrTboyKyz0TQC1sfVZKldPhprQcYWyifFDv7zxC7orkI4xcYywg5_rNRVcvtf-kVs-f9IxQZxG-hMIXduejyEWSrJ0AqW3r_j9cExOU.Q1a-LgvETbcviwck7sy1Xfv14T4YWPxxx8MzR1rmHfE&amp;dib_tag=se&amp;keywords=servo+cable&amp;qid=1747236029&amp;s=toys-and-games&amp;sprefix=servo+cable%2Ctoys-and-games%2C88&amp;sr=1-1-spons&amp;sp_csd=d2lkZ2V0TmFtZT1zcF9hdGY&amp;psc=1</t>
  </si>
  <si>
    <t>10R Size #10</t>
  </si>
  <si>
    <t>Any screw with the same dimensions work.</t>
  </si>
  <si>
    <t>Any nut with the same dimensions work.</t>
  </si>
  <si>
    <t>Any PLA plus filament work("PLA plus" is a filament different from "PLA"). I used light gray filament. The brightness of the enviornment would effect behavior so if you want to make the conditions the same as in the paper, use light gray color.</t>
  </si>
  <si>
    <t>Part number is the set</t>
  </si>
  <si>
    <t>Required part number for each device</t>
  </si>
  <si>
    <t>$(Set)</t>
  </si>
  <si>
    <t>$(Each device)</t>
  </si>
  <si>
    <t>Any USB mouse works.</t>
  </si>
  <si>
    <t>Ethernet cable</t>
  </si>
  <si>
    <t>Ethernet hub</t>
  </si>
  <si>
    <t>Mouse</t>
  </si>
  <si>
    <t>10ft cable</t>
  </si>
  <si>
    <t>This can connect to 16 OperantHouses</t>
  </si>
  <si>
    <t>Veru fragile. Do not bend it.</t>
  </si>
  <si>
    <t>Manufacture #/Catalog #</t>
  </si>
  <si>
    <t>There is no alternate part. If you are planning to make many OperantHouses, it is recommended to buy the needed number. It is also recommended to buy at least one stock because this is very fragile and can be broken during experiment.</t>
  </si>
  <si>
    <t>Choose white color at the shop page</t>
  </si>
  <si>
    <t>USB cable (Type A to microB, male/male, 1ft)</t>
  </si>
  <si>
    <t>Any type A to microB, male/male, &gt;1ft works.</t>
  </si>
  <si>
    <t>Any PLA plus white filament works.</t>
  </si>
  <si>
    <t>White PLA plus filament (3D printing for lever module)</t>
  </si>
  <si>
    <t>USB2 cable (Type A male - Type B male, 1.5ft)</t>
  </si>
  <si>
    <t>Any USB2 TypeA(male) to TypeB(male) works. Don't buy USB3 because it doesn't fit to Arduino.</t>
  </si>
  <si>
    <t>https://www.amazon.com/Printer-Scanner-Compatible-Brother-Lexmark/dp/B08KY37Y1S/ref=sr_1_3?crid=197SM7ZWIRDY8&amp;dib=eyJ2IjoiMSJ9.WiUPBS-sqh0RjWC17T-djD9hAvWvEg8GEr_qb05xsU4hn4bZgsptcDZDdvJwwweH0BjYBrf13EMN_PsHjxX8UAJDAhKpMalngncN2jr3eRIT7xEtGOz703ivDlH0-tDZ59OAtmY1fmSiAS_sq9xnqLw-hxkj5u--yNMJAsGK20tFWN60LGbuUxPDc5r6NElbwhE2QZdHSsUgHlMB0WHlyV3QVJQjZAwR6m6ZJZ9tEaI.BEFS9BiT3y40lGwqMwSKcrF5so7wv2ZMORGAtQgegyw&amp;dib_tag=se&amp;keywords=usb2%2Btype%2Ba%2Bto%2Bb%2B1.5feet&amp;qid=1747238085&amp;sprefix=usb2%2Btype%2Ba%2Bto%2Bb%2B1.5feet%2Caps%2C72&amp;sr=8-3&amp;th=1</t>
  </si>
  <si>
    <t>Printer Cable 1.5 ft,USB Printer Cable High Speed USB 2.0 A Male to Type B Male Scanner Cord Compatible with HP, Canon, Epson, Dell, Brother, Xerox, Samsung etc (1.5FT/0.5M)</t>
  </si>
  <si>
    <t>Choose length as 1.5 feets</t>
  </si>
  <si>
    <t>https://www.amazon.com/Printer-Scanner-Compatible-Lexmark-Samsung/dp/B09PY8BZ9J/ref=sr_1_4?crid=197SM7ZWIRDY8&amp;dib=eyJ2IjoiMSJ9.WiUPBS-sqh0RjWC17T-djD9hAvWvEg8GEr_qb05xsU4hn4bZgsptcDZDdvJwwweH0BjYBrf13EMN_PsHjxX8UAJDAhKpMalngncN2jr3eRIT7xEtGOz703ivDlH0-tDZ59OAtmY1fmSiAS_sq9xnqLw-hxkj5u--yNMJAsGK20tFWN60LGbuUxPDc5r6NElbwhE2QZdHSsUgHlMB0WHlyV3QVJQjZAwR6m6ZJZ9tEaI.BEFS9BiT3y40lGwqMwSKcrF5so7wv2ZMORGAtQgegyw&amp;dib_tag=se&amp;keywords=usb2%2Btype%2Ba%2Bto%2Bb%2B1.5feet&amp;qid=1747238085&amp;sprefix=usb2%2Btype%2Ba%2Bto%2Bb%2B1.5feet%2Caps%2C72&amp;sr=8-4&amp;th=1</t>
  </si>
  <si>
    <t>*Tiierzon USB Printer Cable - 1.5Ft, Type A Male to B Male, High Speed, Compatible with HP, Canon, Dell, Lexmark, Xerox, Samsung</t>
  </si>
  <si>
    <t>https://www.amazon.com/Printer-Scanner-Compatible-Brother-Lexmark/dp/B08LZ1WRQC/ref=sr_1_6?crid=197SM7ZWIRDY8&amp;dib=eyJ2IjoiMSJ9.WiUPBS-sqh0RjWC17T-djD9hAvWvEg8GEr_qb05xsU4hn4bZgsptcDZDdvJwwweH0BjYBrf13EMN_PsHjxX8UAJDAhKpMalngncN2jr3eRIT7xEtGOz703ivDlH0-tDZ59OAtmY1fmSiAS_sq9xnqLw-hxkj5u--yNMJAsGK20tFWN60LGbuUxPDc5r6NElbwhE2QZdHSsUgHlMB0WHlyV3QVJQjZAwR6m6ZJZ9tEaI.BEFS9BiT3y40lGwqMwSKcrF5so7wv2ZMORGAtQgegyw&amp;dib_tag=se&amp;keywords=usb2%2Btype%2Ba%2Bto%2Bb%2B1.5feet&amp;qid=1747238085&amp;sprefix=usb2%2Btype%2Ba%2Bto%2Bb%2B1.5feet%2Caps%2C72&amp;sr=8-6&amp;th=1</t>
  </si>
  <si>
    <t>*2 Pack Printer Cable 1.5 ft,USB Printer Cable USB 2.0 A Male to Type B Male Scanner Cord Compatible with HP, Canon, Epson, Dell, Brother, Xerox, Samsung etc (1.5ft/0.5m)</t>
  </si>
  <si>
    <t>Twozoh Micro HDMI to HDMI Cable 1FT 2 Pack, Nylon Braided Micro HDMI Cable Support 3D/4K@60Hz 18Gbps/2160P/1080P for GoPro Hero7/8/9 Raspberry Pi 4</t>
  </si>
  <si>
    <t>https://www.amazon.com/Twozoh-Braided-Support-18Gbps-Raspberry/dp/B0CMTR9S3Y/ref=sr_1_2_sspa?crid=34256IK7WI375&amp;dib=eyJ2IjoiMSJ9._cKQlugYLYiRICSQQiaZf6DDcvndRGrHaiev8_tkRDyvcAnWDJrrrPUsuQm_ZVYeCdW4J5KEEgge8xP330zb8jpUQKQU6zkcrPJYsslHv4K7E77-uVGpkNchwimRRVcEhu8aOnSe-YsPOf8t1FDWqJVa17SNc0FNoskEik4hltoUW7lcjlIyEi0Uq1T4a7lgUWu0eNBEKFiHENM5HAW-f88lcsY9ww3GA3weiS5SKCk.dQu3vt9XH-pWNJ4vTf2YZscWjWycYAr-Ip4kArcU2fQ&amp;dib_tag=se&amp;keywords=hdmi%2Bmicro%2B1ft&amp;qid=1747238866&amp;sprefix=hdmi%2Bmicro%2B1ft%2Caps%2C133&amp;sr=8-2-spons&amp;sp_csd=d2lkZ2V0TmFtZT1zcF9hdGY&amp;th=1</t>
  </si>
  <si>
    <t>*Highwings 4K Micro HDMI to HDMI Cable 1 FT, 4K@60Hz HDR, Micro HDMI Cord Compatible for DSLR Camera, Raspberry Pi, GoPro Hero to TV, Laptop, Computer, Monitor, for Video, Audio, Image, Streaming</t>
  </si>
  <si>
    <t>Choose length as 1 feet</t>
  </si>
  <si>
    <t>HDMI cable (Male - Male micro, 1ft)</t>
  </si>
  <si>
    <t>Fan</t>
  </si>
  <si>
    <t>Water nozzle</t>
  </si>
  <si>
    <t>Total price:</t>
  </si>
  <si>
    <t>(each)</t>
  </si>
  <si>
    <t>Any screw with the same dimensions (flat head) work.</t>
  </si>
  <si>
    <t>Any 1 feet HDMI-micro HDMI cable should work.</t>
  </si>
  <si>
    <t>Any servo cable should work.</t>
  </si>
  <si>
    <t>Raspberry Pi 4, Model B, 8GB</t>
  </si>
  <si>
    <t>Emitter IR 940nm 100mA Radial 40 degree</t>
  </si>
  <si>
    <t>Comment</t>
  </si>
  <si>
    <t>SanDisk 512GB Extreme microSDXC UHS-I Memory Card with Adapter - Up to 190MB/s, C10, U3, V30, 4K, 5K, A2, Micro SD Card - SDSQXAV-512G-GN6MA</t>
  </si>
  <si>
    <t>https://www.amazon.com/SanDisk-Extreme-microSDXC-Memory-Adapter/dp/B09X7C2GBC/ref=sr_1_2?crid=2FJABKNVVF4ZI&amp;dib=eyJ2IjoiMSJ9.NcGfz8yBFMCNe_4w-GHrUeGtQwmL7deIMOpcRlhrZhBVB7uOljqZZfrx0GZbKKL5D1hdT-vVZAedyoj5g-ynW5BePfGbFaSRBmm84igjQNRmZhMYjwUlHMtxVW9Yg9MVv0platC0mmAO_-x983AoyEqx0c3kVA_eeUUqnENt65fjWXtD93lVgZqQr_Cq6sYpx_uIhFf9CvQSxcbAqDpMn4Fos85GKXruIWdXQTqNujc.ndPOpnDalHVAqTKRpV0-dfAw5gq2_otO5ezBo_MYpRw&amp;dib_tag=se&amp;keywords=400gb%2Bsandisk&amp;qid=1758724348&amp;sprefix=400gb%2Bsandis%2Caps%2C146&amp;sr=8-2&amp;th=1</t>
  </si>
  <si>
    <t>*MicroSD card (400GB,SanDisk)</t>
  </si>
  <si>
    <t>MicroSD card (512GB,SanDisk)</t>
  </si>
  <si>
    <t>We tested with this SD card.</t>
  </si>
  <si>
    <t>Any water-proof servo should work. The water-proof servo is less noisy because its case has smaller gap.</t>
  </si>
  <si>
    <t>*Arducam B0200 (100 degrees, 2MP)</t>
  </si>
  <si>
    <t>ELP USB camera (157 degrees view angle, 2MP)</t>
  </si>
  <si>
    <t>The view angle of this camera is smaller and the green cue LED won't be in its field of view. If you use this camera, move the LED below the water slit.</t>
  </si>
  <si>
    <t>Hosyond 10.1 inch IPS LCD monitor (1280 x 800 pixels, HDMI)</t>
  </si>
  <si>
    <t>10.1" IPS LCD Capacitive Touchscreen Monitor HDMI Display 1280x800 for Raspberry Pi 5/4/3B+ Xbox PS4 Windows 7/8/10</t>
  </si>
  <si>
    <t>https://www.amazon.com/gp/product/B0CLQZ48BF/ref=ox_sc_act_title_1?smid=A1PKC2PUMNR8VD&amp;th=1</t>
  </si>
  <si>
    <t>This monitor has screen-touch function. Since it can interfere the Operant House program, its USB line for data transffer must not be connected. (USB line for power supply can be connected)</t>
  </si>
  <si>
    <t>Any typical monitor (the internal circuit board is not exposed) around 10 inches in size with a resolution of 1024x600 or higher should work. The monitor with flat front design (e.g. there is no step between LCD and body in the front side) is better because it prevents animal bedding from getting caught at the step. In the article I used non-IPS Haiway's monitor but we found Hosyond's IPS monitor is better because of it wider upward view angle that make it easy to find which panel is illuminated in the captured image by the ceiling camera. Probably both monitor look the same from the subject mouse so it won't affect the behavioral result so if you prioritize resolution over view angle, use the Haiway's monitor.  If you want to use other monitor having a touch-screen function and it is designed to supply power and touch data transfer with a single USB line, connect the line to the A/C adapter but not to the USB port of the Raspberry Pi. If it is connected to the Raspberry Pi, the touch-screen function of the monitor is activated and it can disturb the IR sensor bar function of the Operant House software.</t>
  </si>
  <si>
    <t>*Haiway 10.1 inch LCD monitor (1366 x 768 pixels, HDMI)</t>
  </si>
  <si>
    <t>Computer</t>
  </si>
  <si>
    <t>https://www.amazon.com/Raspberry-Pi-Active-Cooler/dp/B0CLXZBR5P/ref=sr_1_1?crid=3P1RUWHVHKWUW&amp;dib=eyJ2IjoiMSJ9.x-XyN421aVJ3lmDqsvhzBBQO-oEu7cgjOKpJ3awZxgTa3aCdOzCoRQPAua2qXXDRTmpw_6gQqfdy3zhtvumXGh6uL1gqSxDCtZkWnKM5Wn7agvoC3-PPvPLHSwY4TvSN8k2fqmNYzw4MkwgBVGoxXale84qgafjehgCh6NppVDeBbdoRwakuwOgk6esAhVudhhOx1aYvNE3GIvcs7lmEMZR9lNGB6Ikc8VLxpiwgh0w.9CQCcPu0YAuLaDt0eG6NWPfJKGhouLbMkQqotGuYG7I&amp;dib_tag=se&amp;keywords=raspberry+pi+5+fan&amp;qid=1759506091&amp;sprefix=raspberry+pi+5+fan%2Caps%2C151&amp;sr=8-1</t>
  </si>
  <si>
    <t>SC1148</t>
  </si>
  <si>
    <t>Cooling fan</t>
  </si>
  <si>
    <t>Raspberry Pi 5 (16GB)</t>
  </si>
  <si>
    <t>Cooling fan, power adapter, cables and case</t>
  </si>
  <si>
    <t>Computer (RaspberryPi5)</t>
  </si>
  <si>
    <t>Computer accessory (RaspberryPi5)</t>
  </si>
  <si>
    <t>Computer accessory (RaspberryPi4)</t>
  </si>
  <si>
    <t>https://www.amazon.com/Raspberry-Pi-SC1113-5-16GB/dp/B0DSPYPKRG/ref=sr_1_1?crid=344GC6DA578F6&amp;dib=eyJ2IjoiMSJ9.DfQtJ-pTb9MKps-hCWVEZn4W70j7hJIirtDU__7QpkfN2kVrfXSBnvKsiLWP6KUL5WDCNTE6kaigSgwhmqMVonSvEx-2U4fmgsWNvUMyCDevGM3ZTfdfiaAb48venXda8FhWfWN6Y3HvIdy4O3pc5_d5l5nXqU9EYeGE83cBXPGEbJyldoSd1bjIwBQ7BLuKKoNXKFD0hXAbjrs7GvNeqZCGUeFMm15ehG734pyHfG0.pt11_QvrV8Usbj_eortUnCLORlf1JRLAAKKZ-GYVTGg&amp;dib_tag=se&amp;keywords=raspberry+pi+5+16gb&amp;qid=1759506158&amp;sprefix=raspberry+pi+5+16g%2Caps%2C180&amp;sr=8-1</t>
  </si>
  <si>
    <t>https://www.amazon.com/RasTech-Power-Supply-Raspberry-Adapter/dp/B0CLV6WB4L/ref=sr_1_1?crid=3D09G82LA1BHB&amp;dib=eyJ2IjoiMSJ9.QybuSGu7Zn6U8Q5u8ULPZ03XELKsVK5ndYzxw68q3Pb1MuwTjTAm7HtUiFK4x_Pq2ASaGO3y3HAvSrEvqslrWtlhQ4e_7pnkqDmU8xKmpRD17VBUtF0rYyXsFW2db3l62dJ6C8pNyLlSvqEHpUKx--DkImVqyx5Ew7FQ-dmWd2LRFwsw-HVKCR7VrYmK3uJ_zBwvxb5WDNpd7X_msrLsBq9jp36naypXM24iptDrqKo.Ug3XsfLjk-slXRqd6eCdfTYOSjuDbM94olm5CUHA-mE&amp;dib_tag=se&amp;keywords=raspberry+pi+5+power&amp;qid=1759506385&amp;sprefix=raspberry+pi+5+powe%2Caps%2C150&amp;sr=8-1</t>
  </si>
  <si>
    <t>Power adapter (5V 5A)</t>
  </si>
  <si>
    <t>RPi 5 Official 27W PSU Black US x1</t>
  </si>
  <si>
    <t>*Raspberry Pi 5 (16GB)</t>
  </si>
  <si>
    <t>*Raspberry Pi Raspberry Pi 5 Active Cooler - Aluminum Heatsink - SC1148</t>
  </si>
  <si>
    <t>*Official 27W USB-C Power Supply for Raspberry Pi 5, 5.1V/5A, 9V/3A, 12V/2.25A, 15V/1.8A, Black US</t>
  </si>
  <si>
    <t>You have two options for the main computer. The Raspberry Pi 4 is more affordable choice. This will remain in production until at least Jan 2034. Raspberry Pi 5 is more expensive but offers higher performance. I recommend to use Raspberry Pi 4 model B as long as it is available.</t>
  </si>
  <si>
    <t>Single board linux computer</t>
  </si>
  <si>
    <t>Wheel weights</t>
  </si>
  <si>
    <t>https://www.amazon.com/CK-Auto-Adhesive-EasyPeel-Tape-Low/dp/B072JXSN9P/ref=sr_1_4?crid=WRRN64YZH5N3&amp;dib=eyJ2IjoiMSJ9.gYsY9rU1ci-xYPj1jLXm-yDhxhuMCoi5Ejf2RcxuO0a2bn0xE2eW1Y601VBUf6vXcrQev9YMK9QMb-4rFsgXqIKfZnDiLZG82M5p3QExAQC12j-Bv1clax45zaweAXWOANh4NW-AcYjeN30YtyZ5uLoSseAupAx2qgBUPsbtDGCZW7BMNhHTRtTrTerks7vjoYkTJ5vRDBja7QuKuOdVp2kqArk6NkvG16a-V3nc1pw.rEow4my0-WA6uH6VL8a7Xef1fam-938zdEXooDGjwXI&amp;dib_tag=se&amp;keywords=wheel%2Bweight&amp;qid=1764201760&amp;sprefix=wheele%2Bweight%2Caps%2C97&amp;sr=8-4&amp;th=1</t>
  </si>
  <si>
    <t>CKAuto 1oz, Grey, Adhesive Stick on Wheel Weights,EasyPeel Tape, 72 oz/Box, US Quality(72pcs)</t>
  </si>
  <si>
    <t>Adhensive stick on wheel weights</t>
  </si>
  <si>
    <t>Available in US</t>
  </si>
  <si>
    <t>https://www.amazon.com/dp/B0757LXKST?ref=ppx_yo2ov_dt_b_fed_asin_title&amp;th=1</t>
  </si>
  <si>
    <t>Find a 40mm fan that rotates at a very low speed and low noise for the ventilation. We chose this because it rotates at a lower speed with 5V power.</t>
  </si>
  <si>
    <t>WINSINN/Amazon</t>
  </si>
  <si>
    <t>UPC: 733430760243</t>
  </si>
  <si>
    <t>Main Computer (Raspberry Pi)</t>
  </si>
  <si>
    <t>https://www.amazon.co.jp/Miuzei-%E6%9C%80%E6%96%B0Raspberry-Raspberry-B%E5%AF%BE%E5%BF%9C%EF%BC%88Raspberry-%E6%9C%AC%E4%BD%93%E5%90%AB%E3%81%BE%E3%82%8A%E3%81%BE%E3%81%9B%E3%82%93%EF%BC%89/dp/B07VC3RWYZ/ref=sr_1_4_sspa?__mk_ja_JP=%E3%82%AB%E3%82%BF%E3%82%AB%E3%83%8A&amp;crid=2ED6UTKFZQEGR&amp;dib=eyJ2IjoiMSJ9.tKZG0sZVLDV-zpe4ZS4r9TAbTbu8Obz2cZYWBwHUVLIEx7UgzjsGgRLGw-RvxJXFL5TEfIcL9lywFHQgKUMOJE_SH92a9XObzSaySwMrWXs4csBXfNAziIyMor0GNkCAX3yqhhbdwoGeHwqs0pna3tFSO-sk0bO4w1596PyZjAhtUR4kSSpZ1Uf91TnPeJM-OCNd77oG0vUZnuZ0v7KDlOwz-RAYgM5MdOFDKhfOd9rDC6c0tGbXiUtY6HMT_NAAp_NVJxLiuGavtKMywPblsEK53IqkkWVHhtwb0naDcYA.PSGoSz2IIeXyZZ0fYdaBAPw4DERzhRTaiaTly0fwhNM&amp;dib_tag=se&amp;keywords=%E3%83%A9%E3%82%BA%E3%83%91%E3%82%A44+%E3%82%B1%E3%83%BC%E3%82%B9&amp;qid=1776352981&amp;sprefix=%E3%83%A9%E3%82%BA%E3%83%91%E3%82%A44+%E3%82%B1%E3%83%BC%E3%82%B9%2Caps%2C165&amp;sr=8-4-spons&amp;ufe=app_do%3Aamzn1.fos.d8e7ee72-073f-4b97-8ec0-59c18d6dfebe&amp;sp_csd=d2lkZ2V0TmFtZT1zcF9hdGY&amp;psc=1</t>
  </si>
  <si>
    <t>Miuzei 最新Raspberry Pi 4 ケース ラスベリー パイ 4 ケース+ 冷却ファン+ヒートシンク Raspberry Pi 4 Model B対応（Raspberry Pi 4 Model B 本体含まりません） (電源付き)</t>
  </si>
  <si>
    <t>Miuzei</t>
  </si>
  <si>
    <t>ELP</t>
  </si>
  <si>
    <t>Raspberry Pi4 Model B (Memory: 8GB)</t>
  </si>
  <si>
    <t>This is the newer version. Although we have not tested this, it would be cheaper and have better performances so we recommend it as a first choise.</t>
  </si>
  <si>
    <t>https://www.amazon.co.jp/KIOXIA-%E3%82%AD%E3%82%AA%E3%82%AF%E3%82%B7%E3%82%A2-%E6%9C%80%E5%A4%A7%E8%AA%AD%E5%87%BA%E9%80%9F%E5%BA%A6100MB-Amazon-co-jp%E3%83%A2%E3%83%87%E3%83%AB-KLNEA256G/dp/B08PTP6CJC/ref=sr_1_8?__mk_ja_JP=%E3%82%AB%E3%82%BF%E3%82%AB%E3%83%8A&amp;crid=1PIIG5M2KSXBJ&amp;dib=eyJ2IjoiMSJ9.IN7GbjFMy-mZJrNnaNM8lsF8Dg1FL44fUXZtCVy0jOi4mb8JSZ5IJpSIydKmvFn95Kw0j4zLfcPmWs-m-OwlTOXw77p4HlyN6z04JTJ2mC6HG8HxSwI5hKAee-0J9yYZ_QhByT7hiMSRzew2aDAtkbaea-LMPzQrEhe2inRO_hT-7Xi8iyNuBdx0sL0qZBBYlM751GhDqF5ixo5PjmL_mgbOqS9fJSQ2BKKWBnka-ysibcZIoiDD4SGOK9DwKxN9xJS5Y1jkZb2xukG0pQP3AYoOGf4kqZ_GAEMOd3Cs4Qw.ERStYcquqEiLL6q4R_oSD5nFAIxGG6MVX23Tt_lmqhc&amp;dib_tag=se&amp;keywords=sd%E3%82%AB%E3%83%BC%E3%83%89&amp;qid=1776353232&amp;sprefix=sd%E3%82%AB%E3%83%BC%E3%83%89%2Caps%2C240&amp;sr=8-8&amp;ufe=app_do%3Aamzn1.fos.d8e7ee72-073f-4b97-8ec0-59c18d6dfebe</t>
  </si>
  <si>
    <t>KIOXIA</t>
  </si>
  <si>
    <t>https://www.amazon.co.jp/Arduino-Rev3-ATmega328-%E3%83%9E%E3%82%A4%E3%82%B3%E3%83%B3%E3%83%9C%E3%83%BC%E3%83%89-A000066/dp/B008GRTSV6/ref=sr_1_8?__mk_ja_JP=%E3%82%AB%E3%82%BF%E3%82%AB%E3%83%8A&amp;crid=3J0AYG4XYCSA4&amp;dib=eyJ2IjoiMSJ9.htPWXVy1pRKASgv0c5hevX4uz9bPPkGCoj-RauW0SdJ6CdRcZ9K1h-QqJm1mOPjRuV-qSL69mbwqfoFSxQU9H_cwl3oX55XFgOBsYL4_X1vlVePDL3_R5K9ZczMGijtF8bJwFTzZBVMocrT3XKgaW1_mdH_eEurbFHAp1xdRKFO6P_SlAb4-BlbOb8SuGK15iNOpiLNPlWcD0sUwBWgnOq4-xxY8J5k48gSlBpwJyjVrYZxEkbLDwCe8hJTCvAJHKXyDBVHAaldEKpbiXvjJLioleWeFeYvAeL755kn98Cg.vOzuBCy2REPPpq8_SICTafuXNX6LlyW_sVFwsYChivs&amp;dib_tag=se&amp;keywords=arduino&amp;qid=1776353798&amp;sprefix=arduino%2Caps%2C299&amp;sr=8-8&amp;ufe=app_do%3Aamzn1.fos.d8e7ee72-073f-4b97-8ec0-59c18d6dfebe</t>
  </si>
  <si>
    <t>Usage</t>
  </si>
  <si>
    <t>Controlling electronic components such as LEDs</t>
  </si>
  <si>
    <t>Arduino Uno Rev3 (A000066)</t>
  </si>
  <si>
    <t>Available in JPN (2026/4/16)</t>
  </si>
  <si>
    <t>SD card</t>
  </si>
  <si>
    <t>https://www.amazon.co.jp/KIOXIA-%E6%9C%80%E5%A4%A7%E8%AA%AD%E5%87%BA%E9%80%9F%E5%BA%A6100MB-Switch%E5%8B%95%E4%BD%9C%E7%A2%BA%E8%AA%8D%E6%B8%88-%E5%9B%BD%E5%86%85%E3%82%B5%E3%83%9D%E3%83%BC%E3%83%88%E6%AD%A3%E8%A6%8F%E5%93%81-KLMEA512G/dp/B0CTZJXM11/ref=pd_bxgy_thbs_d_sccl_1/358-3761055-4398547?pd_rd_w=Sh4KB&amp;content-id=amzn1.sym.fb3df7da-4601-4c73-b94b-e275cd0eb364&amp;pf_rd_p=fb3df7da-4601-4c73-b94b-e275cd0eb364&amp;pf_rd_r=RF3SC7BHAKD4YQ3V494W&amp;pd_rd_wg=CKttP&amp;pd_rd_r=9de286ba-4c97-4944-8315-e28edbbbc42d&amp;pd_rd_i=B0CTZJXM11&amp;th=1</t>
  </si>
  <si>
    <t>https://www.amazon.co.jp/%E6%AD%A3%E8%A6%8F%E4%BB%A3%E7%90%86%E5%BA%97%E5%95%86%E5%93%81-Raspberry-Model-element14%E8%A3%BD-%E6%8A%80%E9%81%A9%E3%83%9E%E3%83%BC%E3%82%AF%E5%85%A5/dp/B0891RC99L/ref=sr_1_23?__mk_ja_JP=%E3%82%AB%E3%82%BF%E3%82%AB%E3%83%8A&amp;dchild=1&amp;keywords=raspberry+pi4+8gb+model+b&amp;qid=1628233791&amp;sr=8-23</t>
  </si>
  <si>
    <t>Touchpanel/Operation</t>
  </si>
  <si>
    <t>https://www.amazon.co.jp/LivElect-Mobile-Monitor-inches-FHD1280P/dp/B0FLPLLK4Z/ref=nav_ya_signin?content-id=amzn1.sym.2c030460-0bff-4775-9235-1950f0aa34e9%3Aamzn1.sym.2c030460-0bff-4775-9235-1950f0aa34e9&amp;crid=1PF7T7K1XYMJS&amp;cv_ct_cx=ips%E3%83%A2%E3%83%8B%E3%82%BF%E3%83%BC10.1%E3%82%A4%E3%83%B3%E3%83%81hosyond&amp;keywords=ips%2B%E3%83%A2%E3%83%8B%E3%82%BF%E3%83%BC%2B10.1%E3%82%A4%E3%83%B3%E3%83%81%2BHosyond&amp;pd_rd_i=B0FLPLLK4Z&amp;pd_rd_r=2e0bfe45-e249-446a-b65d-0da020e8affc&amp;pd_rd_w=gB6t6&amp;pd_rd_wg=Rygum&amp;pf_rd_p=2c030460-0bff-4775-9235-1950f0aa34e9&amp;pf_rd_r=88P905SVQ2CHP63DQYER&amp;qid=1759808444&amp;s=computers&amp;sbo=9ZOMT9Jm0JH%2Ft%2BWi68iDSA%3D%3D&amp;sprefix=ips%2B%E3%83%A2%E3%83%8B%E3%82%BF%E3%83%BC%2B10.1%E3%82%A4%E3%83%B3%E3%83%81%2Bhosyond%2Ccomputers%2C160&amp;sr=1-1-c0900fc6-21a1-47f2-a93f-b57a4e3ad6bc-spons&amp;sp_csd=d2lkZ2V0TmFtZT1zcF9zZWFyY2hfdGhlbWF0aWM&amp;th=1</t>
  </si>
  <si>
    <t>https://www.amazon.co.jp/-/en/Mobile-Monitor-Inches-Display-Smartphone/dp/B09XX9NGMX/ref=sr_1_3?crid=1YIMVCD4VONDC&amp;dib=eyJ2IjoiMSJ9.TCXIk8Qk9ODb0imZAAwM3VZuZLQPTsxlTpAJkJGVqXiFtbbjCNot4G09Q-4IFfBrEv4obGE3i9WvdXeSSdtv7NmyWkpLrDWU2HmKNkX0bJ8.taKpWZOgYOnbMahBaW6qBkknPEFQZ1bAu4En_PVSvf0&amp;dib_tag=se&amp;keywords=Mobile%2BMonitor%2C%2B10.5%2BInches%2C%2BThin%2C%2BUltra%2BLight%2C%2B8.8%2Boz%2B(250%2Bg)%2C%2BMobile%2BDisplay%2C%2B75.2%2Bx%2B50.2%2Binches%2B(1920%2Bx%2B1280%2Bmm)%2C%2BFHD%2BHDR%2C%2BGame%2BMonitor%2C%2BIPS%2BPC%2C%2BSwitch%2C%2BPS4%2C%2BXbox%2C%2BSmartphone%2C%2Betc.%2BUSB%2BType-C%2Bwith&amp;qid=1759857944&amp;s=computers&amp;sprefix=mobile%2Bmonitor%2B10.5%2Binches%2Bthin%2Bultra%2Blight%2B8.8%2Boz%2B250%2Bg%2Bmobile%2Bdisplay%2B75.2%2Bx%2B50.2%2Binches%2B1920%2Bx%2B1280%2Bmm%2Bfhd%2Bhdr%2Bgame%2Bmonitor%2Bips%2Bpc%2Bswitch%2Bps4%2Bxbox%2Bsmartphone%2Betc.%2Busb%2Btype-c%2Bwith%2Ccomputers%2C167&amp;sr=1-3&amp;th=1</t>
  </si>
  <si>
    <t>モバイルモニター 10.5インチ 薄型 超軽量250g モバイルディスプレイ 1920*1280 FHD HDR ゲームモニター IPS PC/Switch/PS4/Xbox/スマホなど対応 USB Type-C/スタンドカバー付き</t>
  </si>
  <si>
    <t>LivElect モバイルモニター 10.5インチ 小型モニター FHD1280P 3:2 100%sRGB広色域 小型ポータブルディスプレイ 超軽量350g 極細ベゼル IPS178°視野角 小型ディスプレイ 保護カバー Type-C/HDMI PC/PS4PS5/Switch/Phone/Macなど対応 105A</t>
  </si>
  <si>
    <t>https://www.amazon.co.jp/ELP-%E3%82%A6%E3%82%A7%E3%83%96%E3%82%AB%E3%83%A1%E3%83%A9-1080P-200%E4%B8%87%E7%94%BB%E7%B4%A0%E3%82%A6%E3%82%A7%E3%83%96%E3%82%AB%E3%83%A0USB-3-6mm%E3%83%AC%E3%83%B3%E3%82%BA/dp/B017R02JIG/ref=sr_1_82_sspa?__mk_ja_JP=%E3%82%AB%E3%82%BF%E3%82%AB%E3%83%8A&amp;dchild=1&amp;keywords=usb%E3%82%AB%E3%83%A1%E3%83%A9%2B100%E5%BA%A6&amp;qid=1628817731&amp;sr=8-82-spons&amp;spLa=ZW5jcnlwdGVkUXVhbGlmaWVyPUEySVJUUTcyOU8wMTMyJmVuY3J5cHRlZElkPUEwNDAwNzczMkxMVVVJMVozVlRPQyZlbmNyeXB0ZWRBZElkPUFGNkhQWFE5RDE4VE8md2lkZ2V0TmFtZT1zcF9tdGYmYWN0aW9uPWNsaWNrUmVkaXJlY3QmZG9Ob3RMb2dDbGljaz10cnVl&amp;th=1</t>
  </si>
  <si>
    <t>Nosepoke detection and video recording</t>
  </si>
  <si>
    <t>ELP USBカメラモジュール 1080P 170度魚眼レンズ付き OV2710 CMOS USBカメラモジュール 2メガピクセル 高速 100fps 広角 ミニカメラモジュール USB2.0 ロボット、ATM、キオスク、アイトラッキングデバイス用</t>
  </si>
  <si>
    <t>A USB camera with wide field of view &gt;120° and screw holes in the same position should work. Its IR filter must be separated from the lens because we have to remove it for IR imaging (Most of the USB cameras look like the following list would have the separated IR filter but you have determine by yourself if you try with other camera. If you use other camera and the captured image is saturated, increase the resistance of the resister connected to the IR LED.</t>
  </si>
  <si>
    <t>キオクシア SDカード 512GB UHS-I Class10 KLMEA512G</t>
  </si>
  <si>
    <t>キオクシア SDカード 256GB SDXC UHS-I Class10 KLNEA256G</t>
  </si>
  <si>
    <t xml:space="preserve">500GB Micro SD card can store 3-6 months of data including videos. Choose an appropriate storage size. Avoid purchasing unbranded SD card because there are a lot of counterfeits on the amazon (check whether the website of the brand exist and looks regit).  The size of the Raspberry pi OS is around 1.165GB and program of the OperantHouse is 16MB. You can use the remaining space for data storage. </t>
  </si>
  <si>
    <r>
      <rPr>
        <b/>
        <sz val="12"/>
        <color theme="1"/>
        <rFont val="Arial"/>
        <family val="2"/>
      </rPr>
      <t>Find for 40mm hydraulic bearing fan that operates with virtually no noise and produces extremely low airflow (so low that is not noticeable with our finger). As far as we've tested, the following fan worked well (40x10mm</t>
    </r>
    <r>
      <rPr>
        <sz val="12"/>
        <color theme="1"/>
        <rFont val="Arial"/>
        <family val="2"/>
      </rPr>
      <t xml:space="preserve">, </t>
    </r>
    <r>
      <rPr>
        <b/>
        <sz val="12"/>
        <color theme="1"/>
        <rFont val="Arial"/>
        <family val="2"/>
      </rPr>
      <t>12V</t>
    </r>
    <r>
      <rPr>
        <sz val="12"/>
        <color theme="1"/>
        <rFont val="Arial"/>
        <family val="2"/>
      </rPr>
      <t>, Hydraulic bearing 5000RPM 0.06A) when operated at 5V.</t>
    </r>
  </si>
  <si>
    <t>WINSINN 40mm 12V Fan - Hydraulic Bearing 5000 RPM 4010 Cooling Fan Replacement for 3D Printer/DVR/PC/Electronics, 30cm Cable with XH2.54-2PIN, Brushless 40x10mm (5Pcs)</t>
  </si>
  <si>
    <t>https://www.amazon.co.jp/WINSINN-%E3%83%87%E3%83%A5%E3%82%A2%E3%83%AB%E3%83%9C%E3%83%BC%E3%83%AB%E3%83%99%E3%82%A2%E3%83%AA%E3%83%B3%E3%82%B0-30x30x10mm-DIY3D%E3%83%97%E3%83%AA%E3%83%B3%E3%82%BF%E3%83%BC%E3%82%A8%E3%82%AF%E3%82%B9%E3%83%88%E3%83%AB%E3%83%BC%E3%83%80%E3%83%BC%E3%83%9B%E3%83%BC%E3%83%86%E3%83%B3%E3%83%89V6-FAN401024DB/dp/B07DB5XQ23/ref=sr_1_2?dib=eyJ2IjoiMSJ9.gFsaYraZfFJE1L4L2cOD1nPjPODspNqJT8xuJ0npoAZhEOsOkYqX4jzidGFlkO4gB_w5emhYaP0AZMAt3h54Mxaq-YTD21fhm9CG7t964x_TcPH3GR5Myc2BPq7EW7R4xsnC10Y9nl-2x2qnVL5qez6I472toqcXbm6Stm_mLkGblyA2EV_zUerPU9yx8Ry4kfKVrPiD6waMgHA89a_s5is9naVPIlU1sbTYTcRXaayaHKEC3ZXJ11AGgbZ5P9PoNkoVhZMz43BxtNziza5e47i3hx6CmkKkziZ4Z2wKPus.S2ZAlxoOKeEFMenfUv5qmQLhFAOJrHwna3GWpdIYrRw&amp;dib_tag=se&amp;qid=1776443616&amp;refinements=p_89%3AWINSINN&amp;sr=8-2&amp;srs=6837148051&amp;ufe=app_do%3Aamzn1.fos.d8e7ee72-073f-4b97-8ec0-59c18d6dfebe&amp;th=1</t>
  </si>
  <si>
    <t>Registor (220 ohm)</t>
  </si>
  <si>
    <t>Registor (470 ohm)</t>
  </si>
  <si>
    <t>Registor (1k ohm)</t>
  </si>
  <si>
    <t>Registor (1.5k ohm)</t>
  </si>
  <si>
    <t>Any carbon resistor (1/4W) works</t>
  </si>
  <si>
    <t>https://www.amazon.com/dp/B07HDGF48W?ref=ppx_yo2ov_dt_b_fed_asin_title&amp;th=1</t>
  </si>
  <si>
    <t>https://www.amazon.com/dp/B07HDFBR2P?ref=ppx_yo2ov_dt_b_fed_asin_title&amp;th=1</t>
  </si>
  <si>
    <t>https://www.amazon.com/dp/B07HDDWFDD?ref=ppx_yo2ov_dt_b_fed_asin_title&amp;th=1</t>
  </si>
  <si>
    <t>https://www.amazon.com/dp/B08QRW12B3?ref=ppx_yo2ov_dt_b_fed_asin_title&amp;th=1</t>
  </si>
  <si>
    <t>100pcs 220 ohm Resistor 1/4w (0.25 Watt) ±1% Tolerance Metal Film Fixed Resistor, Multiple Values of Resistance Optional</t>
  </si>
  <si>
    <t>100pcs 470 ohm Resistor 1/4w (0.25 Watt) ±1% Tolerance Metal Film Fixed Resistor, Multiple Values of Resistance Optional</t>
  </si>
  <si>
    <t>100pcs 1K ohm Resistor 1/4w (0.25 Watt) ±1% Tolerance Metal Film Fixed Resistor, Multiple Values of Resistance Optional</t>
  </si>
  <si>
    <t>Chanzon 100pcs 1/4W (0.25W) 1.5K Ω ohm 1k5 Metal Film Fixed Resistor 0.01 ±1% Tolerance 1.5KR MF Through Hole Resistors Current Limiting Rohs Certificated</t>
  </si>
  <si>
    <t>20PCS 2SC1815GR 2SC1815 NPN Transistor TO-92 50V 150MA 400mW Marking C1815</t>
  </si>
  <si>
    <t>Find a transistor with the similar specs to 2SC1815-GR</t>
  </si>
  <si>
    <t>https://www.digikey.jp/ja/products/detail/broadcom-limited/HR5P-N4FA-00000/10257500?s=N4IgTCBcDaIBICUCsAFAtAOQCwDECCaADMcSALoC%2BQA</t>
  </si>
  <si>
    <t>Lumimax Optoelectronic Technology</t>
  </si>
  <si>
    <t>Manufacture</t>
  </si>
  <si>
    <t>onsemi</t>
  </si>
  <si>
    <t>Broadcom Limited</t>
  </si>
  <si>
    <t>https://www.digikey.jp/ja/products/detail/onsemi/QED234/400449?s=N4IgTCBcDaIIoFEAiYDMAWEBdAvkA</t>
  </si>
  <si>
    <t>Registors:</t>
  </si>
  <si>
    <t>Raspi-Arduino connection</t>
  </si>
  <si>
    <t>エレコム RoHS指令準拠&amp;環境配慮パッケージ エコUSBケーブル USB2.0 A-Bタイプ 0.5m ブラック U2C-JB05BK</t>
  </si>
  <si>
    <t>エレコム</t>
  </si>
  <si>
    <t>https://www.amazon.co.jp/%E3%82%A8%E3%83%AC%E3%82%B3%E3%83%A0-RoHS%E6%8C%87%E4%BB%A4%E6%BA%96%E6%8B%A0-%E7%92%B0%E5%A2%83%E9%85%8D%E6%85%AE%E3%83%91%E3%83%83%E3%82%B1%E3%83%BC%E3%82%B8-%E3%82%A8%E3%82%B3USB%E3%82%B1%E3%83%BC%E3%83%96%E3%83%AB-U2C-JB05BK/dp/B0036SGFH0/ref=sr_1_4?__mk_ja_JP=%E3%82%AB%E3%82%BF%E3%82%AB%E3%83%8A&amp;crid=5WAEZMDZ7WFA&amp;dib=eyJ2IjoiMSJ9.QrpolVrktYU07QO-PAWNLZwbm5q5DpKZb6NZjI-gnNI6IICx_hv_CRctJEtNwtEXXFnwv9MOOTJL8Exx--dQaRyyq3CYKnanZ09lT4dVxC9rOGCHgsfkAznx_zuRRLvl8Ursvg50sGCVEp9uAz2D-3xiVYhgkpGMPch7pHFEYH765fFTBTtvhVdIB2AKPsENcGAlVj0CaAEJuvKJqKG6rqstcVfJFWRdNN7Ur_5Nv9VWhXpCb9cKO3klGFudFSESqHE5NRRwwfXXm7Dqk6aXpGH0gn_hPfx2iyARtQENV7U.PMGwTAsHOCbYVcIF1nO0k_UFZDb_Si8Da6V674MlvCU&amp;dib_tag=se&amp;keywords=0.5m%2Busb2%2Ba%2Bb&amp;qid=1775622063&amp;sprefix=0.5m%2Busb2%2Ba%2Bb%2Caps%2C549&amp;sr=8-4&amp;th=1</t>
  </si>
  <si>
    <t>CF25J200RB</t>
  </si>
  <si>
    <t>Model#</t>
  </si>
  <si>
    <t>https://akizukidenshi.com/catalog/g/gR-25221/</t>
  </si>
  <si>
    <t>https://akizukidenshi.com/catalog/g/gR-25471/</t>
  </si>
  <si>
    <t>https://akizukidenshi.com/catalog/g/gR-25102/</t>
  </si>
  <si>
    <t>https://akizukidenshi.com/catalog/g/gR-25152/</t>
  </si>
  <si>
    <t>FAITHFUL LINK INDUSTRIAL CORP.</t>
  </si>
  <si>
    <t>秋月電子通商</t>
  </si>
  <si>
    <t>CF25J470RB</t>
  </si>
  <si>
    <t>Set Price (yen)</t>
  </si>
  <si>
    <t>pcs</t>
  </si>
  <si>
    <t>CF25J1KB</t>
  </si>
  <si>
    <t>[125102]カーボン抵抗(炭素皮膜抵抗) 1/4W1kΩ</t>
  </si>
  <si>
    <t>[125471]カーボン抵抗(炭素皮膜抵抗) 1/4W470Ω</t>
  </si>
  <si>
    <t>[125221]カーボン抵抗(炭素皮膜抵抗) 1/4W220Ω</t>
  </si>
  <si>
    <t>[125152]カーボン抵抗(炭素皮膜抵抗) 1/4W1.5kΩ</t>
  </si>
  <si>
    <t>CF25J1K5B</t>
  </si>
  <si>
    <t>Vendor</t>
  </si>
  <si>
    <t>ViViSunハイスピード HDMI(オス)to micro HDMI(オス)変換ケーブル HDMIタイプAオス-micro HDMIタイプＤ(micro)オス 金メッキコネクタ搭載 高速データ伝送 (0.5m)</t>
  </si>
  <si>
    <t>ViViSun</t>
  </si>
  <si>
    <t>Model/Vendor#</t>
  </si>
  <si>
    <t>B087CS9W3W</t>
  </si>
  <si>
    <t>https://www.amazon.co.jp/%E3%82%AB%E3%82%B3%E3%83%A0%E3%82%A4-HDMI%E3%82%BF%E3%82%A4%E3%83%97A%E3%82%AA%E3%82%B9-micro-HDMI%E3%82%BF%E3%82%A4%E3%83%97C-%E9%87%91%E3%83%A1%E3%83%83%E3%82%AD%E3%82%B3%E3%83%8D%E3%82%AF%E3%82%BF%E6%90%AD%E8%BC%89-%E9%AB%98%E9%80%9F%E3%83%87%E3%83%BC%E3%82%BF%E4%BC%9D%E9%80%81/dp/B087CS9W3W/ref=sr_1_18?__mk_ja_JP=%E3%82%AB%E3%82%BF%E3%82%AB%E3%83%8A&amp;dchild=1&amp;keywords=microhdmi-hdmi%2B0.5m&amp;qid=1628260532&amp;sr=8-18&amp;th=1</t>
  </si>
  <si>
    <t>ELP-USBFHD01M-L170-J/B017R02JIG</t>
  </si>
  <si>
    <t>686603769270</t>
  </si>
  <si>
    <t>WINSINN Technology Ltd</t>
  </si>
  <si>
    <t>WINSINN 4010(40x10mm) ファン 12V デュアルボールベアリング ブラシレス</t>
  </si>
  <si>
    <t>Description</t>
  </si>
  <si>
    <t>[106789]熱収縮チューブ(スミチューブC 黒) Φ3×0.2×1m</t>
  </si>
  <si>
    <t>SUMITUBE-C-3x0.2x1m-BLK/106789</t>
  </si>
  <si>
    <t>住友電工ファインポリマー株式会社</t>
  </si>
  <si>
    <t>yen / device</t>
  </si>
  <si>
    <t>Required number / device</t>
  </si>
  <si>
    <t>[106790]熱収縮チューブ(スミチューブC 黒) Φ6×0.25×1m</t>
  </si>
  <si>
    <t>SUMITUBE-C-6x0.25x1m-BLK/106790</t>
  </si>
  <si>
    <t>https://akizukidenshi.com/catalog/g/g106790/</t>
  </si>
  <si>
    <t>https://akizukidenshi.com/catalog/g/gP-06789/</t>
  </si>
  <si>
    <t>https://akizukidenshi.com/catalog/g/g117089/</t>
  </si>
  <si>
    <t>2SC1815/117089</t>
  </si>
  <si>
    <t>Jiangsu Changjiang Electronics Technology Co., Ltd (JCET/長電科技)</t>
  </si>
  <si>
    <t>[117089]トランジスター 2SC1815</t>
  </si>
  <si>
    <t>LEDDC-5WHI/4491-LEDDC-5WHI-ND</t>
  </si>
  <si>
    <t>Use diffuse white LED</t>
  </si>
  <si>
    <t>5mm Clear Green LED</t>
  </si>
  <si>
    <t>5mm Diffuse white LED</t>
  </si>
  <si>
    <t>[103261]5mm赤外線LED 940nm OSI5FU5111C-40</t>
  </si>
  <si>
    <t>5mm Clear Infrared LED</t>
  </si>
  <si>
    <t>OSI5FU5111C-40/103261</t>
  </si>
  <si>
    <t>OptoSupply</t>
  </si>
  <si>
    <t>[101324]5mm砲弾型緑色LED 525nm 8400mcd 60° OSPG5161A-RS</t>
  </si>
  <si>
    <t>OSPG5161A-RS/101324</t>
  </si>
  <si>
    <t>https://akizukidenshi.com/catalog/g/g101324/</t>
  </si>
  <si>
    <t>https://www.amazon.co.jp/GTIWUNG-3%E3%83%94%E3%83%B3%E3%82%B5%E3%83%BC%E3%83%9C%E5%BB%B6%E9%95%B7%E3%82%B1%E3%83%BC%E3%83%96%E3%83%AB%EF%BC%88%E3%82%AA%E3%82%B9-%E3%83%A1%E3%82%B9%EF%BC%89%E3%82%B5%E3%83%BC%E3%83%9C%E5%BB%B6%E9%95%B7%E3%82%B1%E3%83%BC%E3%83%96%E3%83%AB-%E3%82%B5%E3%83%BC%E3%83%9C%E5%BB%B6%E9%95%B7%E3%83%AA%E3%83%BC%E3%83%89%E3%83%AF%E3%82%A4%E3%83%A4%E3%82%B1%E3%83%BC%E3%83%96%E3%83%AB-%E5%BB%B6%E9%95%B7%E3%83%AA%E3%83%BC%E3%83%89%E7%B7%9A-JR%E3%83%AC%E3%82%B7%E3%83%BC%E3%83%90%E7%94%A8%E3%80%81%E5%85%A85%E3%82%B5%E3%82%A4%E3%82%BA/dp/B0833S1WJ2/ref=sr_1_1?__mk_ja_JP=%E3%82%AB%E3%82%BF%E3%82%AB%E3%83%8A&amp;dchild=1&amp;keywords=GTIWUNG%2B30%E6%9C%AC%2B3%E3%83%94%E3%83%B3%E3%82%B5%E3%83%BC%E3%83%9C%E5%BB%B6%E9%95%B7%E3%82%B1%E3%83%BC%E3%83%96%E3%83%AB%EF%BC%88%E3%82%AA%E3%82%B9-%E3%83%A1%E3%82%B9%EF%BC%89%E3%82%B5%E3%83%BC%E3%83%9C%E5%BB%B6%E9%95%B7%E3%82%B1%E3%83%BC%E3%83%96%E3%83%AB%2BJR%E3%83%97%E3%83%A9%E3%82%B0%2B%E3%82%B5%E3%83%BC%E3%83%9C%E5%BB%B6%E9%95%B7%E3%83%AA%E3%83%BC%E3%83%89%E3%83%AF%E3%82%A4%E3%83%A4%E3%82%B1%E3%83%BC%E3%83%96%E3%83%AB%2B%E5%BB%B6%E9%95%B7%E3%83%AA%E3%83%BC%E3%83%89%E7%B7%9A%2B%E5%8F%8C%E8%91%89%2BJR%E3%83%AC%E3%82%B7%E3%83%BC%E3%83%90%E7%94%A8%E3%80%81%E5%85%A85%E3%82%B5%E3%82%A4%E3%82%BA%2B%EF%BC%8810CM%2F15CM%2F30CM%2F50CM%2F60CM%EF%BC%89&amp;qid=1628782092&amp;sr=8-1&amp;th=1</t>
  </si>
  <si>
    <t>GTIWUNG 30本 3ピンサーボ延長ケーブル（オス-メス）サーボ延長ケーブル JRプラグ サーボ延長リードワイヤケーブル 延長リード線 双葉 JRレシーバ用、全5サイズ （10CM/15CM/30CM/50CM/60CM）</t>
  </si>
  <si>
    <t>GTIWUNG</t>
  </si>
  <si>
    <t>742089639992/B0833S1WJ2</t>
  </si>
  <si>
    <t>Use a waterproof one because it produces less noise.</t>
  </si>
  <si>
    <t>https://www.amazon.co.jp/2PCS%E3%82%BB%E3%83%83%E3%83%88-DS3225-%E9%98%B2%E6%B0%B425KG%E3%83%87%E3%82%B8%E3%83%80%E3%83%AB%E3%82%B5%E3%83%BC%E3%83%9C-%E3%83%95%E3%83%AB%E3%83%A1%E3%82%BF%E3%83%AB%E3%83%87%E3%82%B8%E3%82%BF%E3%83%AB%E3%82%B9%E3%83%86%E3%82%A2%E3%83%AA%E3%83%B3%E3%82%B0%E3%82%B5%E3%83%BC%E3%83%9C-25T%E3%82%B5%E3%83%BC%E3%83%9C%E3%82%A2%E3%83%BC%E3%83%A0%E4%BB%98%E3%81%8D/dp/B08D8Z8K8P/ref=sr_1_1_sspa?__mk_ja_JP=%E3%82%AB%E3%82%BF%E3%82%AB%E3%83%8A&amp;dchild=1&amp;keywords=%E3%82%B5%E3%83%BC%E3%83%9C+ds3225&amp;qid=1628268538&amp;sr=8-1-spons&amp;psc=1&amp;spLa=ZW5jcnlwdGVkUXVhbGlmaWVyPUEySEhCSVFJTEJLT0c2JmVuY3J5cHRlZElkPUEwMTYwMTM2Mk01RVY4TEJYR0tZWiZlbmNyeXB0ZWRBZElkPUEzMEFSUUtVTU5NR0lFJndpZGdldE5hbWU9c3BfYXRmJmFjdGlvbj1jbGlja1JlZGlyZWN0JmRvTm90TG9nQ2xpY2s9dHJ1ZQ==</t>
  </si>
  <si>
    <t>2PCSセット DS3225 防水25KGデジダルサーボ フルメタルデジタルステアリングサーボ 25Tサーボアーム付き RC適用 (270°)</t>
  </si>
  <si>
    <t>DS3225/B08D8Z8K8P</t>
  </si>
  <si>
    <t>https://www.nazme.co.jp/product/5-0-housingcare-equipment/5-04-water-bottle/kn-670/</t>
  </si>
  <si>
    <t>This must be a  ball-tip water nozzle to prevent dripping when the bottle is swung.</t>
  </si>
  <si>
    <t>KN-672  TD-100</t>
  </si>
  <si>
    <t>夏目製作所</t>
  </si>
  <si>
    <t>問い合わせ</t>
  </si>
  <si>
    <t>Any wheel weight with similar size works</t>
  </si>
  <si>
    <t>https://www.amazon.co.jp/%E9%89%84%E8%A3%BD%E3%83%90%E3%83%A9%E3%83%B3%E3%82%B9%E3%82%A6%E3%82%A7%E3%82%A4%E3%83%88-%E3%82%BF%E3%82%A4%E3%83%A4%E3%83%90%E3%83%A9%E3%83%B3%E3%82%B5%E3%83%BC-%E3%83%90%E3%83%A9%E3%83%B3%E3%82%B9%E3%82%A6%E3%82%A7%E3%82%A4%E3%83%88%E3%82%A4%E3%83%BC%E3%83%AB%E3%83%90%E3%83%A9%E3%83%B3%E3%82%B9-%EF%BC%88%E3%83%A9%E3%82%B8%E3%82%B3%E3%83%B3%E3%82%A6%E3%82%A8%E3%82%A4%E3%83%88%EF%BC%89-%E3%83%90%E3%83%A9%E3%83%B3%E3%82%B9%E8%AA%BF%E6%95%B4/dp/B0DQL2CJYY/ref=sxbs_sbv_search_btf?__mk_ja_JP=%E3%82%AB%E3%82%BF%E3%82%AB%E3%83%8A&amp;content-id=amzn1.sym.ff2bf08b-54f5-4e71-b7f2-4ec05491e370%3Aamzn1.sym.ff2bf08b-54f5-4e71-b7f2-4ec05491e370&amp;crid=2N4F6CUQJ9RMN&amp;cv_ct_cx=%E9%8C%98%2B%E3%82%BF%E3%82%A4%E3%83%A4&amp;keywords=%E9%8C%98%2B%E3%82%BF%E3%82%A4%E3%83%A4&amp;pd_rd_i=B0DQL2CJYY&amp;pd_rd_r=ed88a3d0-2448-48e7-9cb8-371492b1a909&amp;pd_rd_w=E91wx&amp;pd_rd_wg=jZBKs&amp;pf_rd_p=ff2bf08b-54f5-4e71-b7f2-4ec05491e370&amp;pf_rd_r=GA5B3MFBN5WEXP8KZ05P&amp;qid=1775746581&amp;sbo=RZvfv%2F%2FHxDF%2BO5021pAnSA%3D%3D&amp;sprefix=%E9%8C%98%2B%E3%82%BF%E3%82%A4%E3%83%A4%2Caps%2C126&amp;sr=1-97-4cb03f22-6003-4e52-a882-eeb991719417&amp;ufe=app_do%3Aamzn1.fos.d8e7ee72-073f-4b97-8ec0-59c18d6dfebe&amp;xpid=hxEqwVDo-x-_X&amp;th=1</t>
  </si>
  <si>
    <t>鉄製バランスウェイト 5g/10g刻み 1.8kg 薄型 貼り付け タイプ ラジコンウエイト バランス調整 重り ホイール タイヤ 自動車 バイク カー用品 240個入り</t>
  </si>
  <si>
    <t>B0DQL2CJYY</t>
  </si>
  <si>
    <t>Any power stripe with 3 or 6 outlets will work. It should not have any illuminate.</t>
  </si>
  <si>
    <t>https://www.amazon.co.jp/%E3%82%A8%E3%83%AC%E3%82%B3%E3%83%A0-%E9%9B%BB%E6%BA%90%E3%82%BF%E3%83%83%E3%83%97-%E5%85%89%E3%82%89%E3%81%AA%E3%81%84%E5%80%8B%E5%88%A5%E3%82%B9%E3%82%A4%E3%83%83%E3%83%81-%E3%82%B9%E3%82%A4%E3%83%B3%E3%82%B0%E3%83%97%E3%83%A9%E3%82%B0-T-K5B-2625WH/dp/B00VRJH0EM/ref=sr_1_7?__mk_ja_JP=%E3%82%AB%E3%82%BF%E3%82%AB%E3%83%8A&amp;dchild=1&amp;keywords=%E3%82%BF%E3%83%83%E3%83%97+%E9%9B%BB%E6%BA%90&amp;qid=1628268660&amp;sr=8-7</t>
  </si>
  <si>
    <t>エレコム 電源タップ 雷ガード 光らない個別スイッチ スイングプラグ 6個口 2.5m ホワイト T-K5B-2625WH</t>
  </si>
  <si>
    <t>T-K5B-2625WH</t>
  </si>
  <si>
    <t>TP-Link スイッチングハブ 16ポート 10/100Mbps 金属筺体 TL-SF1016DS</t>
  </si>
  <si>
    <t>https://www.amazon.co.jp/dp/B004BU56BS/ref=twister_B07PDZ4VQZ?_encoding=UTF8&amp;th=1</t>
  </si>
  <si>
    <t>Any ethernet swiching hub with more ports than the number of the Operant Houses will work. If you can connect Raspberry Pis to Wi-Fi, this is not necessary.</t>
  </si>
  <si>
    <t>TP-Link</t>
  </si>
  <si>
    <t>872182680970 845973021535</t>
  </si>
  <si>
    <t>If you use Ethernet hub, you will need Ethernet cables to connect the hub to each Operant House.</t>
  </si>
  <si>
    <t>Any mouse works.</t>
  </si>
  <si>
    <t>https://www.amazon.co.jp/%E3%82%A8%E3%83%AC%E3%82%B3%E3%83%A0-%E6%9C%89%E7%B7%9A%E3%83%9E%E3%82%A6%E3%82%B9-ROHS%E6%8C%87%E4%BB%A4%E6%BA%96%E6%8B%A0-M-K6URBK-RS/dp/B00J8Y2EFS/ref=sr_1_9?__mk_ja_JP=%E3%82%AB%E3%82%BF%E3%82%AB%E3%83%8A&amp;dchild=1&amp;keywords=%E3%83%9E%E3%82%A6%E3%82%B9&amp;qid=1628268071&amp;sr=8-9&amp;th=1</t>
  </si>
  <si>
    <t>エレコム マウス 有線 Mサイズ 3ボタン USB 光学式 ブラック ROHS指令準拠 M-K6URBK/RS</t>
  </si>
  <si>
    <t>https://neji-no1.com/cart/item-size.php?NCODE=00020000</t>
  </si>
  <si>
    <t>https://neji-no1.com/cart/item-size.php?NCODE=M002U000</t>
  </si>
  <si>
    <t>Nuts (M3, 0.5mm pitch)</t>
  </si>
  <si>
    <t>Nuts (M2, 0.4mm pitch)</t>
  </si>
  <si>
    <t>Screws (M3 x 20mm, 0.5mm pitch)</t>
  </si>
  <si>
    <t>Screws (M3 x 50mm, 0.5mm pitch)</t>
  </si>
  <si>
    <t>Screws (M2 x 20mm, 0.4mm pitch)</t>
  </si>
  <si>
    <t>ステンレス(+)ナベ頭 小ねじ (全ねじ)</t>
  </si>
  <si>
    <t>ネジNo1</t>
  </si>
  <si>
    <t>ステンレス 六角ナット(1種)(輸入品)(ミリネジ)</t>
  </si>
  <si>
    <t>[104303]片面ガラス・ユニバーサル基板(ブレッドボード配線パターンタイプ)</t>
  </si>
  <si>
    <t>Any breadboard-pattern PCB board will work</t>
  </si>
  <si>
    <t>https://akizukidenshi.com/catalog/g/g104303/</t>
  </si>
  <si>
    <t>Heat shrink tubes (3mm)</t>
  </si>
  <si>
    <t>Any 3mm heat shrink tube will work</t>
  </si>
  <si>
    <t>Heat shrink tubes (6mm)</t>
  </si>
  <si>
    <t>Any 6mm heat shrink tube will work</t>
  </si>
  <si>
    <t>CL-2704</t>
  </si>
  <si>
    <t>CL-2704 (55x55x135mm)</t>
  </si>
  <si>
    <t>https://nomura-siam.com/wp-content/uploads/2016/07/%E6%A9%9F%E6%9D%90%E3%82%AB%E3%82%BF%E3%83%AD%E3%82%AF%E3%82%991%E8%8B%B1%E8%AA%9E2016_A3.pdf</t>
  </si>
  <si>
    <t>Water bottle cap</t>
  </si>
  <si>
    <t>CL-2722 (CG-25)</t>
  </si>
  <si>
    <t>CLEA Japan. Inc.</t>
  </si>
  <si>
    <t>12V, 5000rpm model</t>
  </si>
  <si>
    <t>電子ワイヤー(赤, 0.54mm, 24 AWG相当, 20m)</t>
  </si>
  <si>
    <t>電子ワイヤー(白, 0.54mm, 24 AWG相当, 20m)</t>
  </si>
  <si>
    <t>Any 24 AWG wire will work. Silicon wire may be useful.</t>
  </si>
  <si>
    <t>https://akizukidenshi.com/catalog/g/gP-11090/</t>
    <phoneticPr fontId="2"/>
  </si>
  <si>
    <t>https://akizukidenshi.com/catalog/g/gP-13395/</t>
  </si>
  <si>
    <t>Any 20cm jumper wires will work.</t>
  </si>
  <si>
    <t>Any 30cm Male-Female 3-pin servo cable will work.</t>
  </si>
  <si>
    <t>https://www.amazon.co.jp/ELEGOO-120pcs%E5%A4%9A%E8%89%B2%E3%83%87%E3%83%A5%E3%83%9D%E3%83%B3%E3%83%AF%E3%82%A4%E3%83%A4%E3%83%BC%E3%80%81arduino%E7%94%A8%E3%83%AF%E3%82%A4%E3%83%A4%E2%80%94%E3%82%B2%E2%80%94%E3%82%B828AWG-%E3%82%AA%E3%82%B9-%E3%83%A1%E3%82%B9-%E3%82%AA%E3%82%B9-%E3%82%AA%E3%82%B9-%E2%80%93%E3%83%A1%E3%82%B9-%E3%83%96%E3%83%AC%E3%83%83%E3%83%89%E3%83%9C%E3%83%BC%E3%83%89%E3%82%B8%E3%83%A3%E3%83%B3%E3%83%91%E3%83%BC%E3%83%AF%E3%82%A4%E3%83%A4%E3%83%BC/dp/B06Y48V9DL/ref=sr_1_7?__mk_ja_JP=%E3%82%AB%E3%82%BF%E3%82%AB%E3%83%8A&amp;crid=L2Q9DBE4B2NE&amp;dib=eyJ2IjoiMSJ9.f-TK5CDhWXDgZTFJkAiriBiRlz1KD7g5W9t60VBCxrwCYee9wP791YANl1yuzWeXIEL4_mMV_2YWBlpk4lA_g2T6tHD4sp2olKNL_vSGej5_fT54U0UQe1KLDLdPVEDTglofT3zR6-2P-kJKUYEz6t7LDSK7xBUAeSQrluieTqTzkfnOFYRSrHjZwwulHRuuDqys9z06r5Qtyhtpi797S46IAzoK70nPMYM_bX4YbriHC6aDbS8uIA3f-_twgkeLD_QU8waB42APf2xlKIRlm6SFoygGm1sbAC2VnoQIxcQ.ndlUUvcBT_xQ3JuviVfF3GL-BpebY1ljjQqj3dNsNl8&amp;dib_tag=se&amp;keywords=%E3%82%B8%E3%83%A3%E3%83%B3%E3%83%91%E3%83%BC%E3%83%AF%E3%82%A4%E3%83%A4%E3%83%BC+20cm&amp;qid=1777050124&amp;sprefix=%E3%82%B8%E3%83%A3%E3%83%B3%E3%83%91%E3%83%BC%E3%83%AF%E3%82%A4%E3%83%A4%E3%83%BC+20cm%2Caps%2C154&amp;sr=8-7&amp;ufe=app_do%3Aamzn1.fos.d8e7ee72-073f-4b97-8ec0-59c18d6dfebe</t>
  </si>
  <si>
    <t>ELEGOO 120pcs多色デュポンワイヤー、arduino用ワイヤ—ゲ—ジ28AWG オス-メス オス-オス メス –メス ブレッドボードジャンパーワイヤー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</si>
</sst>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Red]\(#,##0.00\)"/>
    <numFmt numFmtId="165" formatCode="&quot;¥&quot;#,##0"/>
  </numFmts>
  <fonts count="22">
    <font>
      <sz val="12"/>
      <color theme="1"/>
      <name val="Arial Unicode MS"/>
      <family val="2"/>
      <charset val="128"/>
    </font>
    <font>
      <sz val="12"/>
      <color theme="1"/>
      <name val="Arial"/>
      <family val="2"/>
    </font>
    <font>
      <sz val="6"/>
      <name val="Arial Unicode MS"/>
      <family val="2"/>
      <charset val="128"/>
    </font>
    <font>
      <b/>
      <sz val="12"/>
      <color theme="1"/>
      <name val="Arial"/>
      <family val="2"/>
    </font>
    <font>
      <u/>
      <sz val="12"/>
      <color theme="10"/>
      <name val="Arial Unicode MS"/>
      <family val="2"/>
      <charset val="128"/>
    </font>
    <font>
      <sz val="12"/>
      <name val="Arial"/>
      <family val="2"/>
    </font>
    <font>
      <sz val="12"/>
      <color theme="0" tint="-0.249977111117893"/>
      <name val="Arial"/>
      <family val="2"/>
    </font>
    <font>
      <sz val="11"/>
      <color theme="1"/>
      <name val="Calibri"/>
      <family val="2"/>
      <scheme val="minor"/>
    </font>
    <font>
      <sz val="12"/>
      <color rgb="FFFF0000"/>
      <name val="Arial"/>
      <family val="2"/>
    </font>
    <font>
      <u/>
      <sz val="12"/>
      <color theme="10"/>
      <name val="Arial"/>
      <family val="2"/>
    </font>
    <font>
      <sz val="12"/>
      <color rgb="FF0F1111"/>
      <name val="Arial"/>
      <family val="2"/>
    </font>
    <font>
      <b/>
      <sz val="12"/>
      <name val="Arial"/>
      <family val="2"/>
    </font>
    <font>
      <b/>
      <sz val="12"/>
      <color theme="0" tint="-0.249977111117893"/>
      <name val="Arial"/>
      <family val="2"/>
    </font>
    <font>
      <u/>
      <sz val="12"/>
      <color theme="0" tint="-0.249977111117893"/>
      <name val="Arial"/>
      <family val="2"/>
    </font>
    <font>
      <b/>
      <sz val="12"/>
      <color rgb="FF333333"/>
      <name val="Arial"/>
      <family val="2"/>
    </font>
    <font>
      <b/>
      <sz val="12"/>
      <color rgb="FFFF0000"/>
      <name val="Arial"/>
      <family val="2"/>
    </font>
    <font>
      <sz val="12"/>
      <color rgb="FF333333"/>
      <name val="Arial"/>
      <family val="2"/>
    </font>
    <font>
      <sz val="12"/>
      <color theme="0"/>
      <name val="Arial"/>
      <family val="2"/>
    </font>
    <font>
      <sz val="12"/>
      <name val="Arial"/>
      <family val="2"/>
      <charset val="128"/>
    </font>
    <font>
      <sz val="12"/>
      <name val="Arial Unicode MS"/>
      <family val="2"/>
      <charset val="128"/>
    </font>
    <font>
      <sz val="12"/>
      <color theme="1"/>
      <name val="Arial Unicode MS"/>
      <family val="3"/>
      <charset val="128"/>
    </font>
    <font>
      <b/>
      <sz val="12"/>
      <color rgb="FFFF0000"/>
      <name val="Arial Unicode MS"/>
      <charset val="128"/>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2">
    <border>
      <left/>
      <right/>
      <top/>
      <bottom/>
      <diagonal/>
    </border>
    <border>
      <left/>
      <right/>
      <top/>
      <bottom style="thin">
        <color indexed="64"/>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7" fillId="0" borderId="0"/>
  </cellStyleXfs>
  <cellXfs count="78">
    <xf numFmtId="0" fontId="0" fillId="0" borderId="0" xfId="0">
      <alignment vertical="center"/>
    </xf>
    <xf numFmtId="0" fontId="1" fillId="0" borderId="0" xfId="0" applyFont="1">
      <alignment vertical="center"/>
    </xf>
    <xf numFmtId="0" fontId="3" fillId="0" borderId="0" xfId="0" applyFont="1">
      <alignment vertical="center"/>
    </xf>
    <xf numFmtId="164" fontId="1" fillId="0" borderId="0" xfId="0" applyNumberFormat="1" applyFont="1">
      <alignment vertical="center"/>
    </xf>
    <xf numFmtId="0" fontId="1" fillId="0" borderId="0" xfId="0" applyFont="1" applyAlignment="1">
      <alignment vertical="center" wrapText="1"/>
    </xf>
    <xf numFmtId="0" fontId="5" fillId="0" borderId="0" xfId="0" applyFont="1">
      <alignment vertical="center"/>
    </xf>
    <xf numFmtId="0" fontId="6" fillId="0" borderId="0" xfId="0" applyFont="1">
      <alignment vertical="center"/>
    </xf>
    <xf numFmtId="0" fontId="4" fillId="0" borderId="0" xfId="1">
      <alignment vertical="center"/>
    </xf>
    <xf numFmtId="0" fontId="8" fillId="0" borderId="0" xfId="0" applyFont="1">
      <alignment vertical="center"/>
    </xf>
    <xf numFmtId="0" fontId="9" fillId="0" borderId="0" xfId="1" applyFont="1">
      <alignment vertical="center"/>
    </xf>
    <xf numFmtId="0" fontId="10" fillId="0" borderId="0" xfId="0" applyFont="1" applyAlignment="1">
      <alignment vertical="center" wrapText="1"/>
    </xf>
    <xf numFmtId="0" fontId="3" fillId="0" borderId="0" xfId="0" applyFont="1" applyAlignment="1">
      <alignment vertical="center" wrapText="1"/>
    </xf>
    <xf numFmtId="0" fontId="11" fillId="0" borderId="0" xfId="0" applyFont="1">
      <alignment vertical="center"/>
    </xf>
    <xf numFmtId="0" fontId="12" fillId="0" borderId="0" xfId="0" applyFont="1">
      <alignment vertical="center"/>
    </xf>
    <xf numFmtId="0" fontId="13" fillId="0" borderId="0" xfId="1" applyFont="1">
      <alignment vertical="center"/>
    </xf>
    <xf numFmtId="0" fontId="5" fillId="0" borderId="0" xfId="0" applyFont="1" applyAlignment="1">
      <alignment vertical="center" wrapText="1"/>
    </xf>
    <xf numFmtId="164" fontId="1" fillId="0" borderId="0" xfId="0" applyNumberFormat="1" applyFont="1" applyAlignment="1">
      <alignment vertical="center" wrapText="1"/>
    </xf>
    <xf numFmtId="164" fontId="1" fillId="0" borderId="0" xfId="0" applyNumberFormat="1" applyFont="1" applyAlignment="1">
      <alignment horizontal="right" vertical="center"/>
    </xf>
    <xf numFmtId="164" fontId="6" fillId="0" borderId="0" xfId="0" applyNumberFormat="1" applyFont="1">
      <alignment vertical="center"/>
    </xf>
    <xf numFmtId="0" fontId="6" fillId="0" borderId="0" xfId="0" applyFont="1" applyAlignment="1">
      <alignment horizontal="right" vertical="center"/>
    </xf>
    <xf numFmtId="0" fontId="1" fillId="0" borderId="0" xfId="0" applyFont="1" applyAlignment="1">
      <alignment horizontal="right" vertical="center"/>
    </xf>
    <xf numFmtId="0" fontId="5" fillId="0" borderId="0" xfId="0" applyFont="1" applyAlignment="1">
      <alignment horizontal="right" vertical="center"/>
    </xf>
    <xf numFmtId="164" fontId="6" fillId="0" borderId="0" xfId="0" applyNumberFormat="1" applyFont="1" applyAlignment="1">
      <alignment horizontal="right" vertical="center"/>
    </xf>
    <xf numFmtId="0" fontId="14" fillId="0" borderId="0" xfId="0" applyFont="1">
      <alignment vertical="center"/>
    </xf>
    <xf numFmtId="0" fontId="15" fillId="0" borderId="0" xfId="0" applyFont="1">
      <alignment vertical="center"/>
    </xf>
    <xf numFmtId="0" fontId="1" fillId="0" borderId="0" xfId="0" applyFont="1" applyAlignment="1">
      <alignment horizontal="left" vertical="center"/>
    </xf>
    <xf numFmtId="165" fontId="1" fillId="0" borderId="0" xfId="0" applyNumberFormat="1" applyFont="1">
      <alignment vertical="center"/>
    </xf>
    <xf numFmtId="0" fontId="17" fillId="2" borderId="0" xfId="0" applyFont="1" applyFill="1">
      <alignment vertical="center"/>
    </xf>
    <xf numFmtId="164" fontId="17" fillId="2" borderId="0" xfId="0" applyNumberFormat="1" applyFont="1" applyFill="1">
      <alignment vertical="center"/>
    </xf>
    <xf numFmtId="0" fontId="1" fillId="2" borderId="0" xfId="0" applyFont="1" applyFill="1">
      <alignment vertical="center"/>
    </xf>
    <xf numFmtId="164" fontId="1" fillId="2" borderId="0" xfId="0" applyNumberFormat="1" applyFont="1" applyFill="1">
      <alignment vertical="center"/>
    </xf>
    <xf numFmtId="164" fontId="1" fillId="2" borderId="0" xfId="0" applyNumberFormat="1" applyFont="1" applyFill="1" applyAlignment="1">
      <alignment horizontal="right" vertical="center"/>
    </xf>
    <xf numFmtId="0" fontId="9" fillId="2" borderId="0" xfId="1" applyFont="1" applyFill="1">
      <alignment vertical="center"/>
    </xf>
    <xf numFmtId="0" fontId="10" fillId="2" borderId="0" xfId="0" applyFont="1" applyFill="1" applyAlignment="1">
      <alignment vertical="center" wrapText="1"/>
    </xf>
    <xf numFmtId="0" fontId="16" fillId="2" borderId="0" xfId="0" applyFont="1" applyFill="1">
      <alignment vertical="center"/>
    </xf>
    <xf numFmtId="0" fontId="3" fillId="2" borderId="0" xfId="0" applyFont="1" applyFill="1">
      <alignment vertical="center"/>
    </xf>
    <xf numFmtId="0" fontId="4" fillId="2" borderId="0" xfId="1" applyFill="1">
      <alignment vertical="center"/>
    </xf>
    <xf numFmtId="0" fontId="11" fillId="2" borderId="0" xfId="0" applyFont="1" applyFill="1">
      <alignment vertical="center"/>
    </xf>
    <xf numFmtId="0" fontId="8" fillId="2" borderId="0" xfId="0" applyFont="1" applyFill="1">
      <alignment vertical="center"/>
    </xf>
    <xf numFmtId="0" fontId="6" fillId="2" borderId="0" xfId="0" applyFont="1" applyFill="1">
      <alignment vertical="center"/>
    </xf>
    <xf numFmtId="164" fontId="6" fillId="2" borderId="0" xfId="0" applyNumberFormat="1" applyFont="1" applyFill="1">
      <alignment vertical="center"/>
    </xf>
    <xf numFmtId="0" fontId="6" fillId="2" borderId="0" xfId="0" applyFont="1" applyFill="1" applyAlignment="1">
      <alignment horizontal="right" vertical="center"/>
    </xf>
    <xf numFmtId="0" fontId="1" fillId="2" borderId="0" xfId="0" applyFont="1" applyFill="1" applyAlignment="1">
      <alignment horizontal="right" vertical="center"/>
    </xf>
    <xf numFmtId="0" fontId="5" fillId="2" borderId="0" xfId="0" applyFont="1" applyFill="1">
      <alignment vertical="center"/>
    </xf>
    <xf numFmtId="0" fontId="5" fillId="2" borderId="0" xfId="0" applyFont="1" applyFill="1" applyAlignment="1">
      <alignment horizontal="right" vertical="center"/>
    </xf>
    <xf numFmtId="164" fontId="6" fillId="2" borderId="0" xfId="0" applyNumberFormat="1" applyFont="1" applyFill="1" applyAlignment="1">
      <alignment horizontal="right" vertical="center"/>
    </xf>
    <xf numFmtId="0" fontId="13" fillId="2" borderId="0" xfId="1" applyFont="1" applyFill="1">
      <alignment vertical="center"/>
    </xf>
    <xf numFmtId="0" fontId="17" fillId="3" borderId="0" xfId="0" applyFont="1" applyFill="1">
      <alignment vertical="center"/>
    </xf>
    <xf numFmtId="0" fontId="1" fillId="3" borderId="0" xfId="0" applyFont="1" applyFill="1">
      <alignment vertical="center"/>
    </xf>
    <xf numFmtId="0" fontId="0" fillId="3" borderId="0" xfId="0" applyFill="1">
      <alignment vertical="center"/>
    </xf>
    <xf numFmtId="165" fontId="1" fillId="3" borderId="0" xfId="0" applyNumberFormat="1" applyFont="1" applyFill="1">
      <alignment vertical="center"/>
    </xf>
    <xf numFmtId="0" fontId="3" fillId="3" borderId="0" xfId="0" applyFont="1" applyFill="1">
      <alignment vertical="center"/>
    </xf>
    <xf numFmtId="0" fontId="6" fillId="3" borderId="0" xfId="0" applyFont="1" applyFill="1">
      <alignment vertical="center"/>
    </xf>
    <xf numFmtId="165" fontId="17" fillId="3" borderId="0" xfId="0" applyNumberFormat="1" applyFont="1" applyFill="1">
      <alignment vertical="center"/>
    </xf>
    <xf numFmtId="165" fontId="6" fillId="3" borderId="0" xfId="0" applyNumberFormat="1" applyFont="1" applyFill="1">
      <alignment vertical="center"/>
    </xf>
    <xf numFmtId="0" fontId="3" fillId="0" borderId="1" xfId="0" applyFont="1" applyBorder="1" applyAlignment="1">
      <alignment vertical="center" wrapText="1"/>
    </xf>
    <xf numFmtId="0" fontId="3" fillId="2" borderId="1" xfId="0" applyFont="1" applyFill="1" applyBorder="1" applyAlignment="1">
      <alignment vertical="center" wrapText="1"/>
    </xf>
    <xf numFmtId="164" fontId="3" fillId="2" borderId="1" xfId="0" applyNumberFormat="1" applyFont="1" applyFill="1" applyBorder="1" applyAlignment="1">
      <alignment vertical="center" wrapText="1"/>
    </xf>
    <xf numFmtId="0" fontId="3" fillId="2" borderId="1" xfId="0" applyFont="1" applyFill="1" applyBorder="1">
      <alignment vertical="center"/>
    </xf>
    <xf numFmtId="0" fontId="11" fillId="0" borderId="1" xfId="0" applyFont="1" applyBorder="1" applyAlignment="1">
      <alignment vertical="center" wrapText="1"/>
    </xf>
    <xf numFmtId="0" fontId="3" fillId="3" borderId="1" xfId="0" applyFont="1" applyFill="1" applyBorder="1" applyAlignment="1">
      <alignment vertical="center" wrapText="1"/>
    </xf>
    <xf numFmtId="165" fontId="3" fillId="3" borderId="1" xfId="0" applyNumberFormat="1" applyFont="1" applyFill="1" applyBorder="1" applyAlignment="1">
      <alignment vertical="center" wrapText="1"/>
    </xf>
    <xf numFmtId="0" fontId="3" fillId="3" borderId="1" xfId="0" applyFont="1" applyFill="1" applyBorder="1">
      <alignment vertical="center"/>
    </xf>
    <xf numFmtId="0" fontId="4" fillId="3" borderId="0" xfId="1" applyFill="1">
      <alignment vertical="center"/>
    </xf>
    <xf numFmtId="0" fontId="5" fillId="3" borderId="0" xfId="0" applyFont="1" applyFill="1">
      <alignment vertical="center"/>
    </xf>
    <xf numFmtId="0" fontId="11" fillId="3" borderId="0" xfId="0" applyFont="1" applyFill="1">
      <alignment vertical="center"/>
    </xf>
    <xf numFmtId="0" fontId="0" fillId="2" borderId="0" xfId="0" applyFill="1">
      <alignment vertical="center"/>
    </xf>
    <xf numFmtId="49" fontId="0" fillId="0" borderId="0" xfId="0" applyNumberFormat="1">
      <alignment vertical="center"/>
    </xf>
    <xf numFmtId="49" fontId="0" fillId="3" borderId="0" xfId="0" applyNumberFormat="1" applyFill="1">
      <alignment vertical="center"/>
    </xf>
    <xf numFmtId="49" fontId="3" fillId="3" borderId="1" xfId="0" applyNumberFormat="1" applyFont="1" applyFill="1" applyBorder="1" applyAlignment="1">
      <alignment vertical="center" wrapText="1"/>
    </xf>
    <xf numFmtId="49" fontId="6" fillId="3" borderId="0" xfId="0" applyNumberFormat="1" applyFont="1" applyFill="1">
      <alignment vertical="center"/>
    </xf>
    <xf numFmtId="0" fontId="18" fillId="3" borderId="0" xfId="0" applyFont="1" applyFill="1">
      <alignment vertical="center"/>
    </xf>
    <xf numFmtId="49" fontId="18" fillId="3" borderId="0" xfId="0" applyNumberFormat="1" applyFont="1" applyFill="1">
      <alignment vertical="center"/>
    </xf>
    <xf numFmtId="165" fontId="18" fillId="3" borderId="0" xfId="0" applyNumberFormat="1" applyFont="1" applyFill="1">
      <alignment vertical="center"/>
    </xf>
    <xf numFmtId="49" fontId="19" fillId="3" borderId="0" xfId="0" applyNumberFormat="1" applyFont="1" applyFill="1">
      <alignment vertical="center"/>
    </xf>
    <xf numFmtId="0" fontId="20" fillId="3" borderId="0" xfId="0" applyFont="1" applyFill="1">
      <alignment vertical="center"/>
    </xf>
    <xf numFmtId="0" fontId="21" fillId="3" borderId="0" xfId="0" applyFont="1" applyFill="1">
      <alignment vertical="center"/>
    </xf>
    <xf numFmtId="0" fontId="4" fillId="0" borderId="0" xfId="1" applyFill="1">
      <alignment vertical="center"/>
    </xf>
  </cellXfs>
  <cellStyles count="3">
    <cellStyle name="Hyperlink" xfId="1" builtinId="8"/>
    <cellStyle name="Normal"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amazon.com/dp/B0757LXKST?ref=ppx_yo2ov_dt_b_fed_asin_title&amp;th=1" TargetMode="External"/><Relationship Id="rId21" Type="http://schemas.openxmlformats.org/officeDocument/2006/relationships/hyperlink" Target="https://www.digikey.com/en/products/detail/lumimax-optoelectronic-technology/LEDDC-5WHI/26680744" TargetMode="External"/><Relationship Id="rId34" Type="http://schemas.openxmlformats.org/officeDocument/2006/relationships/hyperlink" Target="https://akizukidenshi.com/catalog/g/gR-25102/" TargetMode="External"/><Relationship Id="rId42" Type="http://schemas.openxmlformats.org/officeDocument/2006/relationships/hyperlink" Target="https://www.amazon.co.jp/KIOXIA-%E3%82%AD%E3%82%AA%E3%82%AF%E3%82%B7%E3%82%A2-%E6%9C%80%E5%A4%A7%E8%AA%AD%E5%87%BA%E9%80%9F%E5%BA%A6100MB-Amazon-co-jp%E3%83%A2%E3%83%87%E3%83%AB-KLNEA256G/dp/B08PTP6CJC/ref=sr_1_8?__mk_ja_JP=%E3%82%AB%E3%82%BF%E3%82%AB%E3%83%8A&amp;crid=1PIIG5M2KSXBJ&amp;dib=eyJ2IjoiMSJ9.IN7GbjFMy-mZJrNnaNM8lsF8Dg1FL44fUXZtCVy0jOi4mb8JSZ5IJpSIydKmvFn95Kw0j4zLfcPmWs-m-OwlTOXw77p4HlyN6z04JTJ2mC6HG8HxSwI5hKAee-0J9yYZ_QhByT7hiMSRzew2aDAtkbaea-LMPzQrEhe2inRO_hT-7Xi8iyNuBdx0sL0qZBBYlM751GhDqF5ixo5PjmL_mgbOqS9fJSQ2BKKWBnka-ysibcZIoiDD4SGOK9DwKxN9xJS5Y1jkZb2xukG0pQP3AYoOGf4kqZ_GAEMOd3Cs4Qw.ERStYcquqEiLL6q4R_oSD5nFAIxGG6MVX23Tt_lmqhc&amp;dib_tag=se&amp;keywords=sd%E3%82%AB%E3%83%BC%E3%83%89&amp;qid=1776353232&amp;sprefix=sd%E3%82%AB%E3%83%BC%E3%83%89%2Caps%2C240&amp;sr=8-8&amp;ufe=app_do%3Aamzn1.fos.d8e7ee72-073f-4b97-8ec0-59c18d6dfebe" TargetMode="External"/><Relationship Id="rId47" Type="http://schemas.openxmlformats.org/officeDocument/2006/relationships/hyperlink" Target="https://www.amazon.co.jp/%E3%82%AB%E3%82%B3%E3%83%A0%E3%82%A4-HDMI%E3%82%BF%E3%82%A4%E3%83%97A%E3%82%AA%E3%82%B9-micro-HDMI%E3%82%BF%E3%82%A4%E3%83%97C-%E9%87%91%E3%83%A1%E3%83%83%E3%82%AD%E3%82%B3%E3%83%8D%E3%82%AF%E3%82%BF%E6%90%AD%E8%BC%89-%E9%AB%98%E9%80%9F%E3%83%87%E3%83%BC%E3%82%BF%E4%BC%9D%E9%80%81/dp/B087CS9W3W/ref=sr_1_18?__mk_ja_JP=%E3%82%AB%E3%82%BF%E3%82%AB%E3%83%8A&amp;dchild=1&amp;keywords=microhdmi-hdmi%2B0.5m&amp;qid=1628260532&amp;sr=8-18&amp;th=1" TargetMode="External"/><Relationship Id="rId50" Type="http://schemas.openxmlformats.org/officeDocument/2006/relationships/hyperlink" Target="https://www.digikey.jp/ja/products/detail/onsemi/QED234/400449?s=N4IgTCBcDaIIoFEAiYDMAWEBdAvkA" TargetMode="External"/><Relationship Id="rId55" Type="http://schemas.openxmlformats.org/officeDocument/2006/relationships/hyperlink" Target="https://www.digikey.jp/ja/products/detail/onsemi/QED234/400449?s=N4IgTCBcDaIIoFEAiYDMAWEBdAvkA" TargetMode="External"/><Relationship Id="rId63" Type="http://schemas.openxmlformats.org/officeDocument/2006/relationships/hyperlink" Target="https://neji-no1.com/cart/item-size.php?NCODE=M002U000" TargetMode="External"/><Relationship Id="rId7" Type="http://schemas.openxmlformats.org/officeDocument/2006/relationships/hyperlink" Target="https://www.amazon.com/Haiway-Security-Surveillance-Controller-Resolution/dp/B07WCQ627G/ref=sr_1_2?dchild=1&amp;keywords=1366+768+10.1+monitor&amp;qid=1625108803&amp;sr=8-2" TargetMode="External"/><Relationship Id="rId2" Type="http://schemas.openxmlformats.org/officeDocument/2006/relationships/hyperlink" Target="mailto:sales@ancare.com" TargetMode="External"/><Relationship Id="rId16" Type="http://schemas.openxmlformats.org/officeDocument/2006/relationships/hyperlink" Target="https://www.amazon.com/dp/B01HLUZO4S/ref=twister_B08KDSL8G2?_encoding=UTF8&amp;psc=1" TargetMode="External"/><Relationship Id="rId29" Type="http://schemas.openxmlformats.org/officeDocument/2006/relationships/hyperlink" Target="https://www.amazon.com/dp/B07HDDWFDD?ref=ppx_yo2ov_dt_b_fed_asin_title&amp;th=1" TargetMode="External"/><Relationship Id="rId11" Type="http://schemas.openxmlformats.org/officeDocument/2006/relationships/hyperlink" Target="https://www.amazon.com/dp/B08NJ2QPFM?psc=1&amp;ref=ppx_yo2_dt_b_product_details" TargetMode="External"/><Relationship Id="rId24" Type="http://schemas.openxmlformats.org/officeDocument/2006/relationships/hyperlink" Target="https://www.amazon.com/SanDisk-Extreme-microSDXC-Memory-Adapter/dp/B09X7C2GBC/ref=sr_1_2?crid=2FJABKNVVF4ZI&amp;dib=eyJ2IjoiMSJ9.NcGfz8yBFMCNe_4w-GHrUeGtQwmL7deIMOpcRlhrZhBVB7uOljqZZfrx0GZbKKL5D1hdT-vVZAedyoj5g-ynW5BePfGbFaSRBmm84igjQNRmZhMYjwUlHMtxVW9Yg9MVv0platC0mmAO_-x983AoyEqx0c3kVA_eeUUqnENt65fjWXtD93lVgZqQr_Cq6sYpx_uIhFf9CvQSxcbAqDpMn4Fos85GKXruIWdXQTqNujc.ndPOpnDalHVAqTKRpV0-dfAw5gq2_otO5ezBo_MYpRw&amp;dib_tag=se&amp;keywords=400gb%2Bsandisk&amp;qid=1758724348&amp;sprefix=400gb%2Bsandis%2Caps%2C146&amp;sr=8-2&amp;th=1" TargetMode="External"/><Relationship Id="rId32" Type="http://schemas.openxmlformats.org/officeDocument/2006/relationships/hyperlink" Target="https://www.digikey.com/en/products/detail/lumimax-optoelectronic-technology/LEDDC-5WHI/26680744" TargetMode="External"/><Relationship Id="rId37" Type="http://schemas.openxmlformats.org/officeDocument/2006/relationships/hyperlink" Target="https://akizukidenshi.com/catalog/g/gR-25152/" TargetMode="External"/><Relationship Id="rId40" Type="http://schemas.openxmlformats.org/officeDocument/2006/relationships/hyperlink" Target="https://www.amazon.co.jp/Miuzei-%E6%9C%80%E6%96%B0Raspberry-Raspberry-B%E5%AF%BE%E5%BF%9C%EF%BC%88Raspberry-%E6%9C%AC%E4%BD%93%E5%90%AB%E3%81%BE%E3%82%8A%E3%81%BE%E3%81%9B%E3%82%93%EF%BC%89/dp/B07VC3RWYZ/ref=sr_1_4_sspa?__mk_ja_JP=%E3%82%AB%E3%82%BF%E3%82%AB%E3%83%8A&amp;crid=2ED6UTKFZQEGR&amp;dib=eyJ2IjoiMSJ9.tKZG0sZVLDV-zpe4ZS4r9TAbTbu8Obz2cZYWBwHUVLIEx7UgzjsGgRLGw-RvxJXFL5TEfIcL9lywFHQgKUMOJE_SH92a9XObzSaySwMrWXs4csBXfNAziIyMor0GNkCAX3yqhhbdwoGeHwqs0pna3tFSO-sk0bO4w1596PyZjAhtUR4kSSpZ1Uf91TnPeJM-OCNd77oG0vUZnuZ0v7KDlOwz-RAYgM5MdOFDKhfOd9rDC6c0tGbXiUtY6HMT_NAAp_NVJxLiuGavtKMywPblsEK53IqkkWVHhtwb0naDcYA.PSGoSz2IIeXyZZ0fYdaBAPw4DERzhRTaiaTly0fwhNM&amp;dib_tag=se&amp;keywords=%E3%83%A9%E3%82%BA%E3%83%91%E3%82%A44+%E3%82%B1%E3%83%BC%E3%82%B9&amp;qid=1776352981&amp;sprefix=%E3%83%A9%E3%82%BA%E3%83%91%E3%82%A44+%E3%82%B1%E3%83%BC%E3%82%B9%2Caps%2C165&amp;sr=8-4-spons&amp;ufe=app_do%3Aamzn1.fos.d8e7ee72-073f-4b97-8ec0-59c18d6dfebe&amp;sp_csd=d2lkZ2V0TmFtZT1zcF9hdGY&amp;psc=1" TargetMode="External"/><Relationship Id="rId45" Type="http://schemas.openxmlformats.org/officeDocument/2006/relationships/hyperlink" Target="https://www.amazon.co.jp/LivElect-Mobile-Monitor-inches-FHD1280P/dp/B0FLPLLK4Z/ref=nav_ya_signin?content-id=amzn1.sym.2c030460-0bff-4775-9235-1950f0aa34e9%3Aamzn1.sym.2c030460-0bff-4775-9235-1950f0aa34e9&amp;crid=1PF7T7K1XYMJS&amp;cv_ct_cx=ips%E3%83%A2%E3%83%8B%E3%82%BF%E3%83%BC10.1%E3%82%A4%E3%83%B3%E3%83%81hosyond&amp;keywords=ips%2B%E3%83%A2%E3%83%8B%E3%82%BF%E3%83%BC%2B10.1%E3%82%A4%E3%83%B3%E3%83%81%2BHosyond&amp;pd_rd_i=B0FLPLLK4Z&amp;pd_rd_r=2e0bfe45-e249-446a-b65d-0da020e8affc&amp;pd_rd_w=gB6t6&amp;pd_rd_wg=Rygum&amp;pf_rd_p=2c030460-0bff-4775-9235-1950f0aa34e9&amp;pf_rd_r=88P905SVQ2CHP63DQYER&amp;qid=1759808444&amp;s=computers&amp;sbo=9ZOMT9Jm0JH%2Ft%2BWi68iDSA%3D%3D&amp;sprefix=ips%2B%E3%83%A2%E3%83%8B%E3%82%BF%E3%83%BC%2B10.1%E3%82%A4%E3%83%B3%E3%83%81%2Bhosyond%2Ccomputers%2C160&amp;sr=1-1-c0900fc6-21a1-47f2-a93f-b57a4e3ad6bc-spons&amp;sp_csd=d2lkZ2V0TmFtZT1zcF9zZWFyY2hfdGhlbWF0aWM&amp;th=1" TargetMode="External"/><Relationship Id="rId53" Type="http://schemas.openxmlformats.org/officeDocument/2006/relationships/hyperlink" Target="https://www.amazon.co.jp/WINSINN-%E3%83%87%E3%83%A5%E3%82%A2%E3%83%AB%E3%83%9C%E3%83%BC%E3%83%AB%E3%83%99%E3%82%A2%E3%83%AA%E3%83%B3%E3%82%B0-30x30x10mm-DIY3D%E3%83%97%E3%83%AA%E3%83%B3%E3%82%BF%E3%83%BC%E3%82%A8%E3%82%AF%E3%82%B9%E3%83%88%E3%83%AB%E3%83%BC%E3%83%80%E3%83%BC%E3%83%9B%E3%83%BC%E3%83%86%E3%83%B3%E3%83%89V6-FAN401024DB/dp/B07DB5XQ23/ref=sr_1_2?dib=eyJ2IjoiMSJ9.gFsaYraZfFJE1L4L2cOD1nPjPODspNqJT8xuJ0npoAZhEOsOkYqX4jzidGFlkO4gB_w5emhYaP0AZMAt3h54Mxaq-YTD21fhm9CG7t964x_TcPH3GR5Myc2BPq7EW7R4xsnC10Y9nl-2x2qnVL5qez6I472toqcXbm6Stm_mLkGblyA2EV_zUerPU9yx8Ry4kfKVrPiD6waMgHA89a_s5is9naVPIlU1sbTYTcRXaayaHKEC3ZXJ11AGgbZ5P9PoNkoVhZMz43BxtNziza5e47i3hx6CmkKkziZ4Z2wKPus.S2ZAlxoOKeEFMenfUv5qmQLhFAOJrHwna3GWpdIYrRw&amp;dib_tag=se&amp;qid=1776443616&amp;refinements=p_89%3AWINSINN&amp;sr=8-2&amp;srs=6837148051&amp;ufe=app_do%3Aamzn1.fos.d8e7ee72-073f-4b97-8ec0-59c18d6dfebe&amp;th=1" TargetMode="External"/><Relationship Id="rId58" Type="http://schemas.openxmlformats.org/officeDocument/2006/relationships/hyperlink" Target="https://www.amazon.co.jp/%E9%89%84%E8%A3%BD%E3%83%90%E3%83%A9%E3%83%B3%E3%82%B9%E3%82%A6%E3%82%A7%E3%82%A4%E3%83%88-%E3%82%BF%E3%82%A4%E3%83%A4%E3%83%90%E3%83%A9%E3%83%B3%E3%82%B5%E3%83%BC-%E3%83%90%E3%83%A9%E3%83%B3%E3%82%B9%E3%82%A6%E3%82%A7%E3%82%A4%E3%83%88%E3%82%A4%E3%83%BC%E3%83%AB%E3%83%90%E3%83%A9%E3%83%B3%E3%82%B9-%EF%BC%88%E3%83%A9%E3%82%B8%E3%82%B3%E3%83%B3%E3%82%A6%E3%82%A8%E3%82%A4%E3%83%88%EF%BC%89-%E3%83%90%E3%83%A9%E3%83%B3%E3%82%B9%E8%AA%BF%E6%95%B4/dp/B0DQL2CJYY/ref=sxbs_sbv_search_btf?__mk_ja_JP=%E3%82%AB%E3%82%BF%E3%82%AB%E3%83%8A&amp;content-id=amzn1.sym.ff2bf08b-54f5-4e71-b7f2-4ec05491e370%3Aamzn1.sym.ff2bf08b-54f5-4e71-b7f2-4ec05491e370&amp;crid=2N4F6CUQJ9RMN&amp;cv_ct_cx=%E9%8C%98%2B%E3%82%BF%E3%82%A4%E3%83%A4&amp;keywords=%E9%8C%98%2B%E3%82%BF%E3%82%A4%E3%83%A4&amp;pd_rd_i=B0DQL2CJYY&amp;pd_rd_r=ed88a3d0-2448-48e7-9cb8-371492b1a909&amp;pd_rd_w=E91wx&amp;pd_rd_wg=jZBKs&amp;pf_rd_p=ff2bf08b-54f5-4e71-b7f2-4ec05491e370&amp;pf_rd_r=GA5B3MFBN5WEXP8KZ05P&amp;qid=1775746581&amp;sbo=RZvfv%2F%2FHxDF%2BO5021pAnSA%3D%3D&amp;sprefix=%E9%8C%98%2B%E3%82%BF%E3%82%A4%E3%83%A4%2Caps%2C126&amp;sr=1-97-4cb03f22-6003-4e52-a882-eeb991719417&amp;ufe=app_do%3Aamzn1.fos.d8e7ee72-073f-4b97-8ec0-59c18d6dfebe&amp;xpid=hxEqwVDo-x-_X&amp;th=1" TargetMode="External"/><Relationship Id="rId66" Type="http://schemas.openxmlformats.org/officeDocument/2006/relationships/hyperlink" Target="https://www.amazon.co.jp/ELEGOO-120pcs%E5%A4%9A%E8%89%B2%E3%83%87%E3%83%A5%E3%83%9D%E3%83%B3%E3%83%AF%E3%82%A4%E3%83%A4%E3%83%BC%E3%80%81arduino%E7%94%A8%E3%83%AF%E3%82%A4%E3%83%A4%E2%80%94%E3%82%B2%E2%80%94%E3%82%B828AWG-%E3%82%AA%E3%82%B9-%E3%83%A1%E3%82%B9-%E3%82%AA%E3%82%B9-%E3%82%AA%E3%82%B9-%E2%80%93%E3%83%A1%E3%82%B9-%E3%83%96%E3%83%AC%E3%83%83%E3%83%89%E3%83%9C%E3%83%BC%E3%83%89%E3%82%B8%E3%83%A3%E3%83%B3%E3%83%91%E3%83%BC%E3%83%AF%E3%82%A4%E3%83%A4%E3%83%BC/dp/B06Y48V9DL/ref=sr_1_7?__mk_ja_JP=%E3%82%AB%E3%82%BF%E3%82%AB%E3%83%8A&amp;crid=L2Q9DBE4B2NE&amp;dib=eyJ2IjoiMSJ9.f-TK5CDhWXDgZTFJkAiriBiRlz1KD7g5W9t60VBCxrwCYee9wP791YANl1yuzWeXIEL4_mMV_2YWBlpk4lA_g2T6tHD4sp2olKNL_vSGej5_fT54U0UQe1KLDLdPVEDTglofT3zR6-2P-kJKUYEz6t7LDSK7xBUAeSQrluieTqTzkfnOFYRSrHjZwwulHRuuDqys9z06r5Qtyhtpi797S46IAzoK70nPMYM_bX4YbriHC6aDbS8uIA3f-_twgkeLD_QU8waB42APf2xlKIRlm6SFoygGm1sbAC2VnoQIxcQ.ndlUUvcBT_xQ3JuviVfF3GL-BpebY1ljjQqj3dNsNl8&amp;dib_tag=se&amp;keywords=%E3%82%B8%E3%83%A3%E3%83%B3%E3%83%91%E3%83%BC%E3%83%AF%E3%82%A4%E3%83%A4%E3%83%BC+20cm&amp;qid=1777050124&amp;sprefix=%E3%82%B8%E3%83%A3%E3%83%B3%E3%83%91%E3%83%BC%E3%83%AF%E3%82%A4%E3%83%A4%E3%83%BC+20cm%2Caps%2C154&amp;sr=8-7&amp;ufe=app_do%3Aamzn1.fos.d8e7ee72-073f-4b97-8ec0-59c18d6dfebe" TargetMode="External"/><Relationship Id="rId5" Type="http://schemas.openxmlformats.org/officeDocument/2006/relationships/hyperlink" Target="https://www.amazon.com/Raspberry-Pi-Computer-Suitable-Workstation/dp/B0899VXM8F/ref=sr_1_10?dchild=1&amp;keywords=raspberry+pi+8gb&amp;qid=1625106586&amp;sr=8-10" TargetMode="External"/><Relationship Id="rId61" Type="http://schemas.openxmlformats.org/officeDocument/2006/relationships/hyperlink" Target="https://neji-no1.com/cart/item-size.php?NCODE=00020000" TargetMode="External"/><Relationship Id="rId19" Type="http://schemas.openxmlformats.org/officeDocument/2006/relationships/hyperlink" Target="https://www.ancare.com/products/wide-mouth-bottles?variant=41326986199226" TargetMode="External"/><Relationship Id="rId14" Type="http://schemas.openxmlformats.org/officeDocument/2006/relationships/hyperlink" Target="https://www.amazon.com/Elegoo-EL-CP-004-Multicolored-Breadboard-arduino/dp/B01EV70C78/ref=sr_1_1_sspa?dchild=1&amp;keywords=elegoo+el-cp-004+120+pcs+m&amp;qid=1591230109&amp;s=electronics&amp;sr=1-1-spons&amp;psc=1&amp;spLa=ZW5jcnlwdGVkUXVhbGlmaWVyPUExRTZFVTk4TU9PT1IxJmVuY3J5cHRlZElkPUEwMTU5MTEzMzcyTjBHOUs1Q1BTTiZlbmNyeXB0ZWRBZElkPUEwNDI3MjEzMTJHUEU4R1E1UldSNCZ3aWRnZXROYW1lPXNwX2F0ZiZhY3Rpb249Y2xpY2tSZWRpcmVjdCZkb05vdExvZ0NsaWNrPXRydWU=" TargetMode="External"/><Relationship Id="rId22" Type="http://schemas.openxmlformats.org/officeDocument/2006/relationships/hyperlink" Target="https://www.digikey.com/en/products/detail/onsemi/QED234/400449" TargetMode="External"/><Relationship Id="rId27" Type="http://schemas.openxmlformats.org/officeDocument/2006/relationships/hyperlink" Target="https://www.amazon.com/dp/B07HDGF48W?ref=ppx_yo2ov_dt_b_fed_asin_title&amp;th=1" TargetMode="External"/><Relationship Id="rId30" Type="http://schemas.openxmlformats.org/officeDocument/2006/relationships/hyperlink" Target="https://www.amazon.com/dp/B08QRW12B3?ref=ppx_yo2ov_dt_b_fed_asin_title&amp;th=1" TargetMode="External"/><Relationship Id="rId35" Type="http://schemas.openxmlformats.org/officeDocument/2006/relationships/hyperlink" Target="https://akizukidenshi.com/catalog/g/gP-06789/" TargetMode="External"/><Relationship Id="rId43" Type="http://schemas.openxmlformats.org/officeDocument/2006/relationships/hyperlink" Target="https://www.amazon.co.jp/Arduino-Rev3-ATmega328-%E3%83%9E%E3%82%A4%E3%82%B3%E3%83%B3%E3%83%9C%E3%83%BC%E3%83%89-A000066/dp/B008GRTSV6/ref=sr_1_8?__mk_ja_JP=%E3%82%AB%E3%82%BF%E3%82%AB%E3%83%8A&amp;crid=3J0AYG4XYCSA4&amp;dib=eyJ2IjoiMSJ9.htPWXVy1pRKASgv0c5hevX4uz9bPPkGCoj-RauW0SdJ6CdRcZ9K1h-QqJm1mOPjRuV-qSL69mbwqfoFSxQU9H_cwl3oX55XFgOBsYL4_X1vlVePDL3_R5K9ZczMGijtF8bJwFTzZBVMocrT3XKgaW1_mdH_eEurbFHAp1xdRKFO6P_SlAb4-BlbOb8SuGK15iNOpiLNPlWcD0sUwBWgnOq4-xxY8J5k48gSlBpwJyjVrYZxEkbLDwCe8hJTCvAJHKXyDBVHAaldEKpbiXvjJLioleWeFeYvAeL755kn98Cg.vOzuBCy2REPPpq8_SICTafuXNX6LlyW_sVFwsYChivs&amp;dib_tag=se&amp;keywords=arduino&amp;qid=1776353798&amp;sprefix=arduino%2Caps%2C299&amp;sr=8-8&amp;ufe=app_do%3Aamzn1.fos.d8e7ee72-073f-4b97-8ec0-59c18d6dfebe" TargetMode="External"/><Relationship Id="rId48" Type="http://schemas.openxmlformats.org/officeDocument/2006/relationships/hyperlink" Target="https://www.amazon.co.jp/ELP-%E3%82%A6%E3%82%A7%E3%83%96%E3%82%AB%E3%83%A1%E3%83%A9-1080P-200%E4%B8%87%E7%94%BB%E7%B4%A0%E3%82%A6%E3%82%A7%E3%83%96%E3%82%AB%E3%83%A0USB-3-6mm%E3%83%AC%E3%83%B3%E3%82%BA/dp/B017R02JIG/ref=sr_1_82_sspa?__mk_ja_JP=%E3%82%AB%E3%82%BF%E3%82%AB%E3%83%8A&amp;dchild=1&amp;keywords=usb%E3%82%AB%E3%83%A1%E3%83%A9%2B100%E5%BA%A6&amp;qid=1628817731&amp;sr=8-82-spons&amp;spLa=ZW5jcnlwdGVkUXVhbGlmaWVyPUEySVJUUTcyOU8wMTMyJmVuY3J5cHRlZElkPUEwNDAwNzczMkxMVVVJMVozVlRPQyZlbmNyeXB0ZWRBZElkPUFGNkhQWFE5RDE4VE8md2lkZ2V0TmFtZT1zcF9tdGYmYWN0aW9uPWNsaWNrUmVkaXJlY3QmZG9Ob3RMb2dDbGljaz10cnVl&amp;th=1" TargetMode="External"/><Relationship Id="rId56" Type="http://schemas.openxmlformats.org/officeDocument/2006/relationships/hyperlink" Target="https://www.amazon.co.jp/2PCS%E3%82%BB%E3%83%83%E3%83%88-DS3225-%E9%98%B2%E6%B0%B425KG%E3%83%87%E3%82%B8%E3%83%80%E3%83%AB%E3%82%B5%E3%83%BC%E3%83%9C-%E3%83%95%E3%83%AB%E3%83%A1%E3%82%BF%E3%83%AB%E3%83%87%E3%82%B8%E3%82%BF%E3%83%AB%E3%82%B9%E3%83%86%E3%82%A2%E3%83%AA%E3%83%B3%E3%82%B0%E3%82%B5%E3%83%BC%E3%83%9C-25T%E3%82%B5%E3%83%BC%E3%83%9C%E3%82%A2%E3%83%BC%E3%83%A0%E4%BB%98%E3%81%8D/dp/B08D8Z8K8P/ref=sr_1_1_sspa?__mk_ja_JP=%E3%82%AB%E3%82%BF%E3%82%AB%E3%83%8A&amp;dchild=1&amp;keywords=%E3%82%B5%E3%83%BC%E3%83%9C+ds3225&amp;qid=1628268538&amp;sr=8-1-spons&amp;psc=1&amp;spLa=ZW5jcnlwdGVkUXVhbGlmaWVyPUEySEhCSVFJTEJLT0c2JmVuY3J5cHRlZElkPUEwMTYwMTM2Mk01RVY4TEJYR0tZWiZlbmNyeXB0ZWRBZElkPUEzMEFSUUtVTU5NR0lFJndpZGdldE5hbWU9c3BfYXRmJmFjdGlvbj1jbGlja1JlZGlyZWN0JmRvTm90TG9nQ2xpY2s9dHJ1ZQ==" TargetMode="External"/><Relationship Id="rId64" Type="http://schemas.openxmlformats.org/officeDocument/2006/relationships/hyperlink" Target="https://neji-no1.com/cart/item-size.php?NCODE=M002U000" TargetMode="External"/><Relationship Id="rId8" Type="http://schemas.openxmlformats.org/officeDocument/2006/relationships/hyperlink" Target="https://www.amazon.com/ELP-Camera-Megapixel-Windows-Android/dp/B00KA7WSSU/ref=sr_1_3?crid=YM6J1HD1UVGZ&amp;keywords=ELP+USB+camera%282.1mm+lens%2C+1080p%29&amp;qid=1680813425&amp;sprefix=elp+usb+camera+2.1mm+lens%2C+1080p+%2Caps%2C110&amp;sr=8-3" TargetMode="External"/><Relationship Id="rId51" Type="http://schemas.openxmlformats.org/officeDocument/2006/relationships/hyperlink" Target="https://akizukidenshi.com/catalog/g/g101324/" TargetMode="External"/><Relationship Id="rId3" Type="http://schemas.openxmlformats.org/officeDocument/2006/relationships/hyperlink" Target="https://www.amazon.com/Miuzei-Raspberry-HDMI-Micro-Aluminum-Included/dp/B07VX2WDHM/ref=sr_1_7_sspa?dchild=1&amp;keywords=raspberry+pi+4+case+set&amp;qid=1625107272&amp;sr=8-7-spons&amp;psc=1&amp;spLa=ZW5jcnlwdGVkUXVhbGlmaWVyPUEzOEswQ1AwOThGRjZZJmVuY3J5cHRlZElkPUEwODA5MjA4MURTWDNEV1o5UFZBTCZlbmNyeXB0ZWRBZElkPUEwNzI5NjI3MVRPS0ZVNEM2NE00MCZ3aWRnZXROYW1lPXNwX210ZiZhY3Rpb249Y2xpY2tSZWRpcmVjdCZkb05vdExvZ0NsaWNrPXRydWU=" TargetMode="External"/><Relationship Id="rId12" Type="http://schemas.openxmlformats.org/officeDocument/2006/relationships/hyperlink" Target="https://www.amazon.com/Arduino-A000066-ARDUINO-UNO-R3/dp/B008GRTSV6/ref=sr_1_3?dchild=1&amp;keywords=arduino+uno&amp;qid=1625105768&amp;sr=8-3" TargetMode="External"/><Relationship Id="rId17" Type="http://schemas.openxmlformats.org/officeDocument/2006/relationships/hyperlink" Target="https://www.amazon.com/GE-Outlet-Protector-Extension-14092/dp/B00DOMYL24/ref=sr_1_3?dchild=1&amp;keywords=power+stripe&amp;qid=1625164246&amp;sr=8-3" TargetMode="External"/><Relationship Id="rId25" Type="http://schemas.openxmlformats.org/officeDocument/2006/relationships/hyperlink" Target="https://www.amazon.com/gp/product/B0CLQZ48BF/ref=ox_sc_act_title_1?smid=A1PKC2PUMNR8VD&amp;th=1" TargetMode="External"/><Relationship Id="rId33" Type="http://schemas.openxmlformats.org/officeDocument/2006/relationships/hyperlink" Target="https://akizukidenshi.com/catalog/g/gR-25221/" TargetMode="External"/><Relationship Id="rId38" Type="http://schemas.openxmlformats.org/officeDocument/2006/relationships/hyperlink" Target="https://akizukidenshi.com/catalog/g/g106790/" TargetMode="External"/><Relationship Id="rId46" Type="http://schemas.openxmlformats.org/officeDocument/2006/relationships/hyperlink" Target="https://www.amazon.co.jp/-/en/Mobile-Monitor-Inches-Display-Smartphone/dp/B09XX9NGMX/ref=sr_1_3?crid=1YIMVCD4VONDC&amp;dib=eyJ2IjoiMSJ9.TCXIk8Qk9ODb0imZAAwM3VZuZLQPTsxlTpAJkJGVqXiFtbbjCNot4G09Q-4IFfBrEv4obGE3i9WvdXeSSdtv7NmyWkpLrDWU2HmKNkX0bJ8.taKpWZOgYOnbMahBaW6qBkknPEFQZ1bAu4En_PVSvf0&amp;dib_tag=se&amp;keywords=Mobile%2BMonitor%2C%2B10.5%2BInches%2C%2BThin%2C%2BUltra%2BLight%2C%2B8.8%2Boz%2B(250%2Bg)%2C%2BMobile%2BDisplay%2C%2B75.2%2Bx%2B50.2%2Binches%2B(1920%2Bx%2B1280%2Bmm)%2C%2BFHD%2BHDR%2C%2BGame%2BMonitor%2C%2BIPS%2BPC%2C%2BSwitch%2C%2BPS4%2C%2BXbox%2C%2BSmartphone%2C%2Betc.%2BUSB%2BType-C%2Bwith&amp;qid=1759857944&amp;s=computers&amp;sprefix=mobile%2Bmonitor%2B10.5%2Binches%2Bthin%2Bultra%2Blight%2B8.8%2Boz%2B250%2Bg%2Bmobile%2Bdisplay%2B75.2%2Bx%2B50.2%2Binches%2B1920%2Bx%2B1280%2Bmm%2Bfhd%2Bhdr%2Bgame%2Bmonitor%2Bips%2Bpc%2Bswitch%2Bps4%2Bxbox%2Bsmartphone%2Betc.%2Busb%2Btype-c%2Bwith%2Ccomputers%2C167&amp;sr=1-3&amp;th=1" TargetMode="External"/><Relationship Id="rId59" Type="http://schemas.openxmlformats.org/officeDocument/2006/relationships/hyperlink" Target="https://www.amazon.co.jp/%E3%82%A8%E3%83%AC%E3%82%B3%E3%83%A0-%E9%9B%BB%E6%BA%90%E3%82%BF%E3%83%83%E3%83%97-%E5%85%89%E3%82%89%E3%81%AA%E3%81%84%E5%80%8B%E5%88%A5%E3%82%B9%E3%82%A4%E3%83%83%E3%83%81-%E3%82%B9%E3%82%A4%E3%83%B3%E3%82%B0%E3%83%97%E3%83%A9%E3%82%B0-T-K5B-2625WH/dp/B00VRJH0EM/ref=sr_1_7?__mk_ja_JP=%E3%82%AB%E3%82%BF%E3%82%AB%E3%83%8A&amp;dchild=1&amp;keywords=%E3%82%BF%E3%83%83%E3%83%97+%E9%9B%BB%E6%BA%90&amp;qid=1628268660&amp;sr=8-7" TargetMode="External"/><Relationship Id="rId67" Type="http://schemas.openxmlformats.org/officeDocument/2006/relationships/printerSettings" Target="../printerSettings/printerSettings1.bin"/><Relationship Id="rId20" Type="http://schemas.openxmlformats.org/officeDocument/2006/relationships/hyperlink" Target="mailto:sales@ancare.com" TargetMode="External"/><Relationship Id="rId41" Type="http://schemas.openxmlformats.org/officeDocument/2006/relationships/hyperlink" Target="https://www.amazon.co.jp/KIOXIA-%E6%9C%80%E5%A4%A7%E8%AA%AD%E5%87%BA%E9%80%9F%E5%BA%A6100MB-Switch%E5%8B%95%E4%BD%9C%E7%A2%BA%E8%AA%8D%E6%B8%88-%E5%9B%BD%E5%86%85%E3%82%B5%E3%83%9D%E3%83%BC%E3%83%88%E6%AD%A3%E8%A6%8F%E5%93%81-KLMEA512G/dp/B0CTZJXM11/ref=pd_bxgy_thbs_d_sccl_1/358-3761055-4398547?pd_rd_w=Sh4KB&amp;content-id=amzn1.sym.fb3df7da-4601-4c73-b94b-e275cd0eb364&amp;pf_rd_p=fb3df7da-4601-4c73-b94b-e275cd0eb364&amp;pf_rd_r=RF3SC7BHAKD4YQ3V494W&amp;pd_rd_wg=CKttP&amp;pd_rd_r=9de286ba-4c97-4944-8315-e28edbbbc42d&amp;pd_rd_i=B0CTZJXM11&amp;th=1" TargetMode="External"/><Relationship Id="rId54" Type="http://schemas.openxmlformats.org/officeDocument/2006/relationships/hyperlink" Target="https://www.digikey.jp/ja/products/detail/broadcom-limited/HR5P-N4FA-00000/10257500?s=N4IgTCBcDaIBICUCsAFAtAOQCwDECCaADMcSALoC%2BQA" TargetMode="External"/><Relationship Id="rId62" Type="http://schemas.openxmlformats.org/officeDocument/2006/relationships/hyperlink" Target="https://neji-no1.com/cart/item-size.php?NCODE=00020000" TargetMode="External"/><Relationship Id="rId1" Type="http://schemas.openxmlformats.org/officeDocument/2006/relationships/hyperlink" Target="https://www.amazon.com/SanDisk-400GB-microSDXC-Memory-Adapter/dp/B08GYG5SVQ/ref=sr_1_3?dchild=1&amp;keywords=sd%2Bcard%2B400gb&amp;qid=1625107724&amp;sr=8-3&amp;th=1" TargetMode="External"/><Relationship Id="rId6" Type="http://schemas.openxmlformats.org/officeDocument/2006/relationships/hyperlink" Target="https://www.mcmaster.com/nuts/hex-nuts/thread-size~m2/" TargetMode="External"/><Relationship Id="rId15" Type="http://schemas.openxmlformats.org/officeDocument/2006/relationships/hyperlink" Target="https://www.amazon.com/TP-Link-16-Port-Gigabit-Ethernet-Switch/dp/B07GR9S6FN/ref=sr_1_4?dchild=1&amp;keywords=hub+ethernet+12&amp;qid=1625166770&amp;sr=8-4" TargetMode="External"/><Relationship Id="rId23" Type="http://schemas.openxmlformats.org/officeDocument/2006/relationships/hyperlink" Target="https://www.digikey.com/en/products/detail/broadcom-limited/HR5P-N4FA-00000/10257500" TargetMode="External"/><Relationship Id="rId28" Type="http://schemas.openxmlformats.org/officeDocument/2006/relationships/hyperlink" Target="https://www.amazon.com/dp/B07HDFBR2P?ref=ppx_yo2ov_dt_b_fed_asin_title&amp;th=1" TargetMode="External"/><Relationship Id="rId36" Type="http://schemas.openxmlformats.org/officeDocument/2006/relationships/hyperlink" Target="https://akizukidenshi.com/catalog/g/gR-25471/" TargetMode="External"/><Relationship Id="rId49" Type="http://schemas.openxmlformats.org/officeDocument/2006/relationships/hyperlink" Target="https://akizukidenshi.com/catalog/g/g117089/" TargetMode="External"/><Relationship Id="rId57" Type="http://schemas.openxmlformats.org/officeDocument/2006/relationships/hyperlink" Target="https://www.nazme.co.jp/product/5-0-housingcare-equipment/5-04-water-bottle/kn-670/" TargetMode="External"/><Relationship Id="rId10" Type="http://schemas.openxmlformats.org/officeDocument/2006/relationships/hyperlink" Target="https://www.amazon.com/Wishiot-Digital-Waterproof-Robotic-Crawler/dp/B08DCHGRXG/ref=sr_1_2_sspa?dchild=1&amp;keywords=DS3225MG&amp;qid=1625162309&amp;s=toys-and-games&amp;sr=1-2-spons&amp;psc=1&amp;spLa=ZW5jcnlwdGVkUXVhbGlmaWVyPUFXRE9ITzVLOTRJNkEmZW5jcnlwdGVkSWQ9QTA4MjE1OTAySjBCNENOVlY2VkFaJmVuY3J5cHRlZEFkSWQ9QTAwMzUyODMzUkdGT0VPSkdEV1c2JndpZGdldE5hbWU9c3BfYXRmJmFjdGlvbj1jbGlja1JlZGlyZWN0JmRvTm90TG9nQ2xpY2s9dHJ1ZQ==" TargetMode="External"/><Relationship Id="rId31" Type="http://schemas.openxmlformats.org/officeDocument/2006/relationships/hyperlink" Target="https://www.amazon.com/20PCS-C1815-Transistor-150MA-400mW/dp/B07PFJXB2B/ref=sr_1_1?dib=eyJ2IjoiMSJ9._e9w0aUvgxbWrO4SzZqwns-2DeHLFm-IGN88vFZpfL22B95RIiMtykUusMNiLIcO5EaRt9dtZ7CvA10q17cB9SG6MSlLGtKETBYdRQrEFxmL5PQhvXNOBFAvDy4ptBy1zQd32uzhluC6uGbl38an3bUrh-7euwPeIGWCm0fAi6IAQV1fygPUb71XyK6dKexy_s29YgQYg7-mrCXI5BOqG9EPOgQr0jz4jtmi3qcSAon-RzF_-myJM_Sd55aYRCUTskaF4rypHFtnxPJkdcEI1PrvXHytsiWAPlg29gs4lRM.y5lEoowqWfKQ4IjW8C2kq995h1_HUkvorXlPHgR18xw&amp;dib_tag=se&amp;keywords=2SC1815GR&amp;qid=1747175476&amp;s=electronics&amp;sr=1-1" TargetMode="External"/><Relationship Id="rId44" Type="http://schemas.openxmlformats.org/officeDocument/2006/relationships/hyperlink" Target="https://www.amazon.co.jp/%E3%82%A8%E3%83%AC%E3%82%B3%E3%83%A0-RoHS%E6%8C%87%E4%BB%A4%E6%BA%96%E6%8B%A0-%E7%92%B0%E5%A2%83%E9%85%8D%E6%85%AE%E3%83%91%E3%83%83%E3%82%B1%E3%83%BC%E3%82%B8-%E3%82%A8%E3%82%B3USB%E3%82%B1%E3%83%BC%E3%83%96%E3%83%AB-U2C-JB05BK/dp/B0036SGFH0/ref=sr_1_4?__mk_ja_JP=%E3%82%AB%E3%82%BF%E3%82%AB%E3%83%8A&amp;crid=5WAEZMDZ7WFA&amp;dib=eyJ2IjoiMSJ9.QrpolVrktYU07QO-PAWNLZwbm5q5DpKZb6NZjI-gnNI6IICx_hv_CRctJEtNwtEXXFnwv9MOOTJL8Exx--dQaRyyq3CYKnanZ09lT4dVxC9rOGCHgsfkAznx_zuRRLvl8Ursvg50sGCVEp9uAz2D-3xiVYhgkpGMPch7pHFEYH765fFTBTtvhVdIB2AKPsENcGAlVj0CaAEJuvKJqKG6rqstcVfJFWRdNN7Ur_5Nv9VWhXpCb9cKO3klGFudFSESqHE5NRRwwfXXm7Dqk6aXpGH0gn_hPfx2iyARtQENV7U.PMGwTAsHOCbYVcIF1nO0k_UFZDb_Si8Da6V674MlvCU&amp;dib_tag=se&amp;keywords=0.5m%2Busb2%2Ba%2Bb&amp;qid=1775622063&amp;sprefix=0.5m%2Busb2%2Ba%2Bb%2Caps%2C549&amp;sr=8-4&amp;th=1" TargetMode="External"/><Relationship Id="rId52" Type="http://schemas.openxmlformats.org/officeDocument/2006/relationships/hyperlink" Target="https://www.amazon.co.jp/GTIWUNG-3%E3%83%94%E3%83%B3%E3%82%B5%E3%83%BC%E3%83%9C%E5%BB%B6%E9%95%B7%E3%82%B1%E3%83%BC%E3%83%96%E3%83%AB%EF%BC%88%E3%82%AA%E3%82%B9-%E3%83%A1%E3%82%B9%EF%BC%89%E3%82%B5%E3%83%BC%E3%83%9C%E5%BB%B6%E9%95%B7%E3%82%B1%E3%83%BC%E3%83%96%E3%83%AB-%E3%82%B5%E3%83%BC%E3%83%9C%E5%BB%B6%E9%95%B7%E3%83%AA%E3%83%BC%E3%83%89%E3%83%AF%E3%82%A4%E3%83%A4%E3%82%B1%E3%83%BC%E3%83%96%E3%83%AB-%E5%BB%B6%E9%95%B7%E3%83%AA%E3%83%BC%E3%83%89%E7%B7%9A-JR%E3%83%AC%E3%82%B7%E3%83%BC%E3%83%90%E7%94%A8%E3%80%81%E5%85%A85%E3%82%B5%E3%82%A4%E3%82%BA/dp/B0833S1WJ2/ref=sr_1_1?__mk_ja_JP=%E3%82%AB%E3%82%BF%E3%82%AB%E3%83%8A&amp;dchild=1&amp;keywords=GTIWUNG%2B30%E6%9C%AC%2B3%E3%83%94%E3%83%B3%E3%82%B5%E3%83%BC%E3%83%9C%E5%BB%B6%E9%95%B7%E3%82%B1%E3%83%BC%E3%83%96%E3%83%AB%EF%BC%88%E3%82%AA%E3%82%B9-%E3%83%A1%E3%82%B9%EF%BC%89%E3%82%B5%E3%83%BC%E3%83%9C%E5%BB%B6%E9%95%B7%E3%82%B1%E3%83%BC%E3%83%96%E3%83%AB%2BJR%E3%83%97%E3%83%A9%E3%82%B0%2B%E3%82%B5%E3%83%BC%E3%83%9C%E5%BB%B6%E9%95%B7%E3%83%AA%E3%83%BC%E3%83%89%E3%83%AF%E3%82%A4%E3%83%A4%E3%82%B1%E3%83%BC%E3%83%96%E3%83%AB%2B%E5%BB%B6%E9%95%B7%E3%83%AA%E3%83%BC%E3%83%89%E7%B7%9A%2B%E5%8F%8C%E8%91%89%2BJR%E3%83%AC%E3%82%B7%E3%83%BC%E3%83%90%E7%94%A8%E3%80%81%E5%85%A85%E3%82%B5%E3%82%A4%E3%82%BA%2B%EF%BC%8810CM%2F15CM%2F30CM%2F50CM%2F60CM%EF%BC%89&amp;qid=1628782092&amp;sr=8-1&amp;th=1" TargetMode="External"/><Relationship Id="rId60" Type="http://schemas.openxmlformats.org/officeDocument/2006/relationships/hyperlink" Target="https://www.amazon.co.jp/dp/B004BU56BS/ref=twister_B07PDZ4VQZ?_encoding=UTF8&amp;th=1" TargetMode="External"/><Relationship Id="rId65" Type="http://schemas.openxmlformats.org/officeDocument/2006/relationships/hyperlink" Target="https://akizukidenshi.com/catalog/g/gP-11090/" TargetMode="External"/><Relationship Id="rId4" Type="http://schemas.openxmlformats.org/officeDocument/2006/relationships/hyperlink" Target="https://www.amazon.com/dp/B07ZV8FWM4/ref=sspa_dk_detail_0?psc=1&amp;pd_rd_i=B07ZV8FWM4&amp;pd_rd_w=ymGCh&amp;pf_rd_p=48d372c1-f7e1-4b8b-9d02-4bd86f5158c5&amp;pd_rd_wg=RlFbL&amp;pf_rd_r=VZN6AZT5117MXZTD12Z1&amp;pd_rd_r=3c7db60a-5271-41cd-89fc-05c6ac8cd662&amp;spLa=ZW5jcnlwdGVkUXVhbGlmaWVyPUExMlhQNDgyM0dTU1ImZW5jcnlwdGVkSWQ9QTA4Mzg4NzkzSjRTQlE1ODJIQllQJmVuY3J5cHRlZEFkSWQ9QTA5MTY1MjYxRTRBWjZZOVU5TEtOJndpZGdldE5hbWU9c3BfZGV0YWlsJmFjdGlvbj1jbGlja1JlZGlyZWN0JmRvTm90TG9nQ2xpY2s9dHJ1ZQ==" TargetMode="External"/><Relationship Id="rId9" Type="http://schemas.openxmlformats.org/officeDocument/2006/relationships/hyperlink" Target="https://www.newegg.com/p/1B4-0953-002J7?Description=usb%20camera&amp;cm_re=usb_camera-_-9SIAY4BEEY0298-_-Product&amp;quicklink=true" TargetMode="External"/><Relationship Id="rId13" Type="http://schemas.openxmlformats.org/officeDocument/2006/relationships/hyperlink" Target="https://www.amazon.com/Sleeve-2-5mm-Shrink-Tubing-480pcs/dp/B014XJATEU/ref=sr_1_3?dchild=1&amp;keywords=Wire+Wrap+Sleeve+2.5mm+Di&amp;qid=1625163447&amp;sr=8-3" TargetMode="External"/><Relationship Id="rId18" Type="http://schemas.openxmlformats.org/officeDocument/2006/relationships/hyperlink" Target="https://www.amazon.com/Ethernet-Shielded-40Gbps-Plated-Connector/dp/B08296GPP3/ref=sr_1_16?dchild=1&amp;keywords=ethernet+cable&amp;qid=1625167110&amp;sr=8-16" TargetMode="External"/><Relationship Id="rId39" Type="http://schemas.openxmlformats.org/officeDocument/2006/relationships/hyperlink" Target="https://www.amazon.co.jp/%E6%AD%A3%E8%A6%8F%E4%BB%A3%E7%90%86%E5%BA%97%E5%95%86%E5%93%81-Raspberry-Model-element14%E8%A3%BD-%E6%8A%80%E9%81%A9%E3%83%9E%E3%83%BC%E3%82%AF%E5%85%A5/dp/B0891RC99L/ref=sr_1_23?__mk_ja_JP=%E3%82%AB%E3%82%BF%E3%82%AB%E3%83%8A&amp;dchild=1&amp;keywords=raspberry+pi4+8gb+model+b&amp;qid=1628233791&amp;sr=8-23"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mazon.com/StarTech-com-Mobile-Charge-Micro-Cable/dp/B00MTZUWO8/ref=sr_1_4?crid=3P18G9IA3D0J7&amp;keywords=usb+micro+b+a+1+feet&amp;qid=1680303678&amp;sprefix=usb+micro+b+a+1+fee%2Caps%2C280&amp;sr=8-4" TargetMode="External"/><Relationship Id="rId1" Type="http://schemas.openxmlformats.org/officeDocument/2006/relationships/hyperlink" Target="https://www.amazon.com/dp/B06XR7621X?psc=1&amp;ref=ppx_yo2_dt_b_product_detai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140"/>
  <sheetViews>
    <sheetView tabSelected="1" topLeftCell="C5" zoomScale="55" zoomScaleNormal="55" workbookViewId="0">
      <pane xSplit="6890" topLeftCell="M1" activePane="topRight"/>
      <selection activeCell="C81" sqref="A81:XFD81"/>
      <selection pane="topRight" activeCell="T85" sqref="T85"/>
    </sheetView>
  </sheetViews>
  <sheetFormatPr defaultColWidth="8.75" defaultRowHeight="15.5"/>
  <cols>
    <col min="1" max="1" width="23.83203125" style="2" customWidth="1"/>
    <col min="2" max="2" width="16.58203125" style="1" customWidth="1"/>
    <col min="3" max="3" width="36.33203125" style="2" customWidth="1"/>
    <col min="4" max="4" width="48.08203125" style="1" customWidth="1"/>
    <col min="5" max="5" width="26.83203125" customWidth="1"/>
    <col min="6" max="6" width="57" style="1" customWidth="1"/>
    <col min="7" max="7" width="16.6640625" style="1" customWidth="1"/>
    <col min="8" max="8" width="33.5" style="1" customWidth="1"/>
    <col min="9" max="9" width="7.9140625" style="1" customWidth="1"/>
    <col min="10" max="10" width="9.83203125" style="1" customWidth="1"/>
    <col min="11" max="11" width="11.08203125" style="3" customWidth="1"/>
    <col min="12" max="12" width="9" style="1" bestFit="1" customWidth="1"/>
    <col min="13" max="13" width="9.58203125" style="1" customWidth="1"/>
    <col min="14" max="14" width="21.33203125" style="5" customWidth="1"/>
    <col min="15" max="15" width="2.25" style="1" customWidth="1"/>
    <col min="16" max="16" width="51.9140625" style="1" customWidth="1"/>
    <col min="17" max="17" width="17.9140625" style="67" customWidth="1"/>
    <col min="18" max="18" width="16.08203125" style="1" customWidth="1"/>
    <col min="19" max="19" width="18.75" style="1" customWidth="1"/>
    <col min="20" max="20" width="21.1640625" customWidth="1"/>
    <col min="21" max="21" width="9.9140625" style="26" customWidth="1"/>
    <col min="22" max="22" width="6.9140625" customWidth="1"/>
    <col min="24" max="24" width="12.5" style="26" customWidth="1"/>
    <col min="25" max="16384" width="8.75" style="1"/>
  </cols>
  <sheetData>
    <row r="1" spans="1:26">
      <c r="D1" s="24" t="s">
        <v>81</v>
      </c>
    </row>
    <row r="2" spans="1:26">
      <c r="D2" s="25"/>
      <c r="K2" s="1"/>
    </row>
    <row r="3" spans="1:26">
      <c r="D3" s="37" t="s">
        <v>232</v>
      </c>
      <c r="E3" s="66"/>
      <c r="F3" s="27"/>
      <c r="G3" s="27"/>
      <c r="H3" s="27"/>
      <c r="I3" s="27"/>
      <c r="J3" s="27"/>
      <c r="K3" s="28"/>
      <c r="L3" s="27"/>
      <c r="M3" s="29"/>
      <c r="P3" s="65" t="s">
        <v>250</v>
      </c>
      <c r="Q3" s="68"/>
      <c r="R3" s="47"/>
      <c r="S3" s="47"/>
      <c r="T3" s="49"/>
      <c r="U3" s="53"/>
      <c r="V3" s="47"/>
      <c r="W3" s="49"/>
      <c r="X3" s="53"/>
      <c r="Y3" s="47"/>
      <c r="Z3" s="48"/>
    </row>
    <row r="4" spans="1:26">
      <c r="D4" s="29"/>
      <c r="E4" s="66"/>
      <c r="F4" s="29"/>
      <c r="G4" s="29"/>
      <c r="H4" s="29"/>
      <c r="I4" s="29"/>
      <c r="J4" s="29"/>
      <c r="K4" s="30" t="s">
        <v>187</v>
      </c>
      <c r="L4" s="30">
        <f>SUM(L6:L136)</f>
        <v>354.67542152777793</v>
      </c>
      <c r="M4" s="29" t="s">
        <v>188</v>
      </c>
      <c r="P4" s="48"/>
      <c r="Q4" s="68"/>
      <c r="R4" s="48"/>
      <c r="S4" s="48"/>
      <c r="T4" s="49"/>
      <c r="U4" s="50" t="s">
        <v>187</v>
      </c>
      <c r="V4" s="49"/>
      <c r="W4" s="49"/>
      <c r="X4" s="50">
        <f>SUM(X6:X136)</f>
        <v>61633.333333333336</v>
      </c>
      <c r="Y4" s="48" t="s">
        <v>188</v>
      </c>
      <c r="Z4" s="48"/>
    </row>
    <row r="5" spans="1:26" s="55" customFormat="1" ht="132.5" customHeight="1">
      <c r="A5" s="55" t="s">
        <v>194</v>
      </c>
      <c r="B5" s="55" t="s">
        <v>247</v>
      </c>
      <c r="C5" s="55" t="s">
        <v>89</v>
      </c>
      <c r="D5" s="56" t="s">
        <v>0</v>
      </c>
      <c r="E5" s="56" t="s">
        <v>296</v>
      </c>
      <c r="F5" s="56" t="s">
        <v>286</v>
      </c>
      <c r="G5" s="56" t="s">
        <v>312</v>
      </c>
      <c r="H5" s="56" t="s">
        <v>3</v>
      </c>
      <c r="I5" s="56" t="s">
        <v>153</v>
      </c>
      <c r="J5" s="56" t="s">
        <v>154</v>
      </c>
      <c r="K5" s="57" t="s">
        <v>155</v>
      </c>
      <c r="L5" s="56" t="s">
        <v>156</v>
      </c>
      <c r="M5" s="58" t="s">
        <v>42</v>
      </c>
      <c r="N5" s="59" t="s">
        <v>80</v>
      </c>
      <c r="P5" s="60" t="s">
        <v>0</v>
      </c>
      <c r="Q5" s="69" t="s">
        <v>315</v>
      </c>
      <c r="R5" s="60" t="s">
        <v>286</v>
      </c>
      <c r="S5" s="60" t="s">
        <v>7</v>
      </c>
      <c r="T5" s="60" t="s">
        <v>322</v>
      </c>
      <c r="U5" s="61" t="s">
        <v>304</v>
      </c>
      <c r="V5" s="60" t="s">
        <v>305</v>
      </c>
      <c r="W5" s="60" t="s">
        <v>327</v>
      </c>
      <c r="X5" s="61" t="s">
        <v>326</v>
      </c>
      <c r="Y5" s="62" t="s">
        <v>42</v>
      </c>
      <c r="Z5" s="60"/>
    </row>
    <row r="6" spans="1:26">
      <c r="A6" s="24" t="s">
        <v>226</v>
      </c>
      <c r="B6" s="2" t="s">
        <v>210</v>
      </c>
      <c r="C6" s="2" t="s">
        <v>237</v>
      </c>
      <c r="D6" s="29" t="s">
        <v>192</v>
      </c>
      <c r="E6" s="66" t="s">
        <v>68</v>
      </c>
      <c r="F6" s="29"/>
      <c r="G6" s="29" t="s">
        <v>24</v>
      </c>
      <c r="H6" s="29" t="s">
        <v>227</v>
      </c>
      <c r="I6" s="29">
        <v>1</v>
      </c>
      <c r="J6" s="29">
        <v>1</v>
      </c>
      <c r="K6" s="31">
        <v>64</v>
      </c>
      <c r="L6" s="29">
        <f>K6*J6/I6</f>
        <v>64</v>
      </c>
      <c r="M6" s="29" t="s">
        <v>43</v>
      </c>
      <c r="O6" s="1" t="s">
        <v>68</v>
      </c>
      <c r="P6" s="48" t="s">
        <v>242</v>
      </c>
      <c r="Q6" s="68"/>
      <c r="R6" s="48"/>
      <c r="S6" s="48"/>
      <c r="T6" s="49"/>
      <c r="U6" s="50">
        <v>22950</v>
      </c>
      <c r="V6" s="49">
        <v>1</v>
      </c>
      <c r="W6" s="49">
        <v>1</v>
      </c>
      <c r="X6" s="50">
        <f>U6*W6/V6</f>
        <v>22950</v>
      </c>
      <c r="Y6" s="63" t="s">
        <v>253</v>
      </c>
      <c r="Z6" s="48"/>
    </row>
    <row r="7" spans="1:26">
      <c r="C7" s="2" t="s">
        <v>218</v>
      </c>
      <c r="D7" s="29" t="s">
        <v>74</v>
      </c>
      <c r="E7" s="66" t="s">
        <v>68</v>
      </c>
      <c r="F7" s="29"/>
      <c r="G7" s="29" t="s">
        <v>24</v>
      </c>
      <c r="H7" s="29" t="s">
        <v>215</v>
      </c>
      <c r="I7" s="29">
        <v>1</v>
      </c>
      <c r="J7" s="29">
        <v>1</v>
      </c>
      <c r="K7" s="31">
        <v>15.99</v>
      </c>
      <c r="L7" s="29">
        <f>K7*J7/I7</f>
        <v>15.99</v>
      </c>
      <c r="M7" s="32" t="s">
        <v>73</v>
      </c>
      <c r="N7" s="5" t="s">
        <v>69</v>
      </c>
      <c r="O7" s="1" t="s">
        <v>68</v>
      </c>
      <c r="P7" s="48" t="s">
        <v>239</v>
      </c>
      <c r="Q7" s="68"/>
      <c r="R7" s="48" t="s">
        <v>240</v>
      </c>
      <c r="S7" s="48" t="s">
        <v>24</v>
      </c>
      <c r="T7" s="49"/>
      <c r="U7" s="50">
        <v>2099</v>
      </c>
      <c r="V7" s="49">
        <v>1</v>
      </c>
      <c r="W7" s="49">
        <v>1</v>
      </c>
      <c r="X7" s="50">
        <f>U7*W7/V7</f>
        <v>2099</v>
      </c>
      <c r="Y7" s="63" t="s">
        <v>238</v>
      </c>
      <c r="Z7" s="48"/>
    </row>
    <row r="8" spans="1:26">
      <c r="D8" s="29"/>
      <c r="E8" s="66" t="s">
        <v>68</v>
      </c>
      <c r="F8" s="29"/>
      <c r="G8" s="29"/>
      <c r="H8" s="29"/>
      <c r="I8" s="29"/>
      <c r="J8" s="29"/>
      <c r="K8" s="30"/>
      <c r="L8" s="29"/>
      <c r="M8" s="29"/>
      <c r="O8" s="1" t="s">
        <v>68</v>
      </c>
      <c r="P8" s="48"/>
      <c r="Q8" s="68"/>
      <c r="R8" s="48"/>
      <c r="S8" s="48"/>
      <c r="T8" s="49"/>
      <c r="U8" s="50"/>
      <c r="V8" s="49"/>
      <c r="W8" s="49"/>
      <c r="X8" s="50"/>
      <c r="Y8" s="48"/>
      <c r="Z8" s="48"/>
    </row>
    <row r="9" spans="1:26">
      <c r="A9" s="24"/>
      <c r="C9" s="2" t="s">
        <v>216</v>
      </c>
      <c r="D9" s="33" t="s">
        <v>223</v>
      </c>
      <c r="E9" s="33" t="s">
        <v>214</v>
      </c>
      <c r="F9" s="33"/>
      <c r="G9" s="29" t="s">
        <v>24</v>
      </c>
      <c r="H9" s="29"/>
      <c r="I9" s="29">
        <v>1</v>
      </c>
      <c r="J9" s="29">
        <v>1</v>
      </c>
      <c r="K9" s="30">
        <v>127.9</v>
      </c>
      <c r="L9" s="29"/>
      <c r="M9" s="29" t="s">
        <v>219</v>
      </c>
      <c r="O9" s="1" t="s">
        <v>68</v>
      </c>
      <c r="P9" s="48"/>
      <c r="Q9" s="68"/>
      <c r="R9" s="48"/>
      <c r="S9" s="48"/>
      <c r="T9" s="49"/>
      <c r="U9" s="50"/>
      <c r="V9" s="49"/>
      <c r="W9" s="49"/>
      <c r="X9" s="50"/>
      <c r="Y9" s="48"/>
      <c r="Z9" s="48"/>
    </row>
    <row r="10" spans="1:26">
      <c r="C10" s="2" t="s">
        <v>217</v>
      </c>
      <c r="D10" s="29" t="s">
        <v>224</v>
      </c>
      <c r="E10" s="29" t="s">
        <v>212</v>
      </c>
      <c r="F10" s="29"/>
      <c r="G10" s="29" t="s">
        <v>24</v>
      </c>
      <c r="H10" s="29" t="s">
        <v>213</v>
      </c>
      <c r="I10" s="29">
        <v>1</v>
      </c>
      <c r="J10" s="29">
        <v>1</v>
      </c>
      <c r="K10" s="30">
        <v>9.99</v>
      </c>
      <c r="L10" s="29"/>
      <c r="M10" s="29" t="s">
        <v>211</v>
      </c>
      <c r="O10" s="1" t="s">
        <v>68</v>
      </c>
      <c r="P10" s="48"/>
      <c r="Q10" s="68"/>
      <c r="R10" s="48"/>
      <c r="S10" s="48"/>
      <c r="T10" s="49"/>
      <c r="U10" s="50"/>
      <c r="V10" s="49"/>
      <c r="W10" s="49"/>
      <c r="X10" s="50"/>
      <c r="Y10" s="48"/>
      <c r="Z10" s="48"/>
    </row>
    <row r="11" spans="1:26" ht="46.5">
      <c r="C11" s="2" t="s">
        <v>217</v>
      </c>
      <c r="D11" s="33" t="s">
        <v>225</v>
      </c>
      <c r="E11" s="66" t="s">
        <v>68</v>
      </c>
      <c r="F11" s="34" t="s">
        <v>222</v>
      </c>
      <c r="G11" s="29" t="s">
        <v>24</v>
      </c>
      <c r="H11" s="29" t="s">
        <v>221</v>
      </c>
      <c r="I11" s="29">
        <v>1</v>
      </c>
      <c r="J11" s="29">
        <v>1</v>
      </c>
      <c r="K11" s="30">
        <v>22.76</v>
      </c>
      <c r="L11" s="29"/>
      <c r="M11" s="29" t="s">
        <v>220</v>
      </c>
      <c r="N11" s="5" t="s">
        <v>68</v>
      </c>
      <c r="O11" s="1" t="s">
        <v>68</v>
      </c>
      <c r="P11" s="48"/>
      <c r="Q11" s="68"/>
      <c r="R11" s="48"/>
      <c r="S11" s="48"/>
      <c r="T11" s="49"/>
      <c r="U11" s="50"/>
      <c r="V11" s="49"/>
      <c r="W11" s="49"/>
      <c r="X11" s="50"/>
      <c r="Y11" s="48"/>
      <c r="Z11" s="48"/>
    </row>
    <row r="12" spans="1:26">
      <c r="B12" s="1" t="s">
        <v>68</v>
      </c>
      <c r="D12" s="29"/>
      <c r="E12" s="66" t="s">
        <v>68</v>
      </c>
      <c r="F12" s="29"/>
      <c r="G12" s="29"/>
      <c r="H12" s="29"/>
      <c r="I12" s="29"/>
      <c r="J12" s="29"/>
      <c r="K12" s="30"/>
      <c r="L12" s="29"/>
      <c r="M12" s="29"/>
      <c r="O12" s="1" t="s">
        <v>68</v>
      </c>
      <c r="P12" s="48"/>
      <c r="Q12" s="68"/>
      <c r="R12" s="48"/>
      <c r="S12" s="48"/>
      <c r="T12" s="49"/>
      <c r="U12" s="50"/>
      <c r="V12" s="49"/>
      <c r="W12" s="49"/>
      <c r="X12" s="50"/>
      <c r="Y12" s="48"/>
      <c r="Z12" s="48"/>
    </row>
    <row r="13" spans="1:26">
      <c r="B13" s="1" t="s">
        <v>68</v>
      </c>
      <c r="D13" s="29"/>
      <c r="E13" s="66" t="s">
        <v>68</v>
      </c>
      <c r="F13" s="29"/>
      <c r="G13" s="29"/>
      <c r="H13" s="29"/>
      <c r="I13" s="29"/>
      <c r="J13" s="29"/>
      <c r="K13" s="30"/>
      <c r="L13" s="29"/>
      <c r="M13" s="29"/>
      <c r="O13" s="1" t="s">
        <v>68</v>
      </c>
      <c r="P13" s="48"/>
      <c r="Q13" s="68"/>
      <c r="R13" s="48"/>
      <c r="S13" s="48"/>
      <c r="T13" s="49"/>
      <c r="U13" s="50"/>
      <c r="V13" s="49"/>
      <c r="W13" s="49"/>
      <c r="X13" s="50"/>
      <c r="Y13" s="48"/>
      <c r="Z13" s="48"/>
    </row>
    <row r="14" spans="1:26">
      <c r="B14" s="2" t="s">
        <v>115</v>
      </c>
      <c r="C14" s="2" t="s">
        <v>251</v>
      </c>
      <c r="D14" s="35" t="s">
        <v>265</v>
      </c>
      <c r="E14" s="66" t="s">
        <v>68</v>
      </c>
      <c r="F14" s="29"/>
      <c r="G14" s="29"/>
      <c r="H14" s="29"/>
      <c r="I14" s="29"/>
      <c r="J14" s="29"/>
      <c r="K14" s="30"/>
      <c r="L14" s="29"/>
      <c r="M14" s="29"/>
      <c r="O14" s="1" t="s">
        <v>68</v>
      </c>
      <c r="P14" s="65" t="str">
        <f>D14</f>
        <v xml:space="preserve">500GB Micro SD card can store 3-6 months of data including videos. Choose an appropriate storage size. Avoid purchasing unbranded SD card because there are a lot of counterfeits on the amazon (check whether the website of the brand exist and looks regit).  The size of the Raspberry pi OS is around 1.165GB and program of the OperantHouse is 16MB. You can use the remaining space for data storage. </v>
      </c>
      <c r="Q14" s="68"/>
      <c r="R14" s="48"/>
      <c r="S14" s="48"/>
      <c r="T14" s="49"/>
      <c r="U14" s="50"/>
      <c r="V14" s="49"/>
      <c r="W14" s="49"/>
      <c r="X14" s="50"/>
      <c r="Y14" s="48"/>
      <c r="Z14" s="48"/>
    </row>
    <row r="15" spans="1:26">
      <c r="A15" s="2" t="s">
        <v>243</v>
      </c>
      <c r="D15" s="29" t="s">
        <v>198</v>
      </c>
      <c r="E15" s="66" t="s">
        <v>68</v>
      </c>
      <c r="F15" s="29" t="s">
        <v>195</v>
      </c>
      <c r="G15" s="29" t="s">
        <v>24</v>
      </c>
      <c r="H15" s="29"/>
      <c r="I15" s="29">
        <v>1</v>
      </c>
      <c r="J15" s="29">
        <v>1</v>
      </c>
      <c r="K15" s="31">
        <v>39.99</v>
      </c>
      <c r="L15" s="31">
        <v>39.99</v>
      </c>
      <c r="M15" s="36" t="s">
        <v>196</v>
      </c>
      <c r="O15" s="1" t="s">
        <v>68</v>
      </c>
      <c r="P15" s="48" t="s">
        <v>263</v>
      </c>
      <c r="Q15" s="68"/>
      <c r="R15" s="48" t="s">
        <v>245</v>
      </c>
      <c r="S15" s="48" t="s">
        <v>24</v>
      </c>
      <c r="T15" s="49"/>
      <c r="U15" s="50">
        <v>8600</v>
      </c>
      <c r="V15" s="49">
        <v>1</v>
      </c>
      <c r="W15" s="49">
        <v>1</v>
      </c>
      <c r="X15" s="50">
        <f>U15*W15/V15</f>
        <v>8600</v>
      </c>
      <c r="Y15" s="63" t="s">
        <v>252</v>
      </c>
      <c r="Z15" s="48"/>
    </row>
    <row r="16" spans="1:26">
      <c r="A16" s="2" t="s">
        <v>199</v>
      </c>
      <c r="B16" s="1" t="s">
        <v>68</v>
      </c>
      <c r="D16" s="29" t="s">
        <v>197</v>
      </c>
      <c r="E16" s="66" t="s">
        <v>68</v>
      </c>
      <c r="F16" s="29" t="s">
        <v>4</v>
      </c>
      <c r="G16" s="29" t="s">
        <v>24</v>
      </c>
      <c r="H16" s="29"/>
      <c r="I16" s="29">
        <v>1</v>
      </c>
      <c r="J16" s="29">
        <v>1</v>
      </c>
      <c r="K16" s="31">
        <v>48.74</v>
      </c>
      <c r="L16" s="29"/>
      <c r="M16" s="29" t="s">
        <v>44</v>
      </c>
      <c r="O16" s="1" t="s">
        <v>68</v>
      </c>
      <c r="P16" s="48" t="s">
        <v>264</v>
      </c>
      <c r="Q16" s="68"/>
      <c r="R16" s="48" t="s">
        <v>245</v>
      </c>
      <c r="S16" s="48" t="s">
        <v>24</v>
      </c>
      <c r="T16" s="49"/>
      <c r="U16" s="50">
        <v>4100</v>
      </c>
      <c r="V16" s="49">
        <v>1</v>
      </c>
      <c r="W16" s="49">
        <v>1</v>
      </c>
      <c r="X16" s="50"/>
      <c r="Y16" s="63" t="s">
        <v>244</v>
      </c>
      <c r="Z16" s="48"/>
    </row>
    <row r="17" spans="1:26">
      <c r="B17" s="1" t="s">
        <v>68</v>
      </c>
      <c r="D17" s="29"/>
      <c r="E17" s="66" t="s">
        <v>68</v>
      </c>
      <c r="F17" s="29"/>
      <c r="G17" s="29"/>
      <c r="H17" s="29"/>
      <c r="I17" s="29"/>
      <c r="J17" s="29"/>
      <c r="K17" s="30"/>
      <c r="L17" s="29"/>
      <c r="M17" s="29"/>
      <c r="O17" s="1" t="s">
        <v>68</v>
      </c>
      <c r="P17" s="48"/>
      <c r="Q17" s="68"/>
      <c r="R17" s="48"/>
      <c r="S17" s="48"/>
      <c r="T17" s="49"/>
      <c r="U17" s="50"/>
      <c r="V17" s="49"/>
      <c r="W17" s="49"/>
      <c r="X17" s="50"/>
      <c r="Y17" s="48"/>
      <c r="Z17" s="48"/>
    </row>
    <row r="18" spans="1:26">
      <c r="B18" s="1" t="s">
        <v>68</v>
      </c>
      <c r="D18" s="29"/>
      <c r="E18" s="66" t="s">
        <v>68</v>
      </c>
      <c r="F18" s="29"/>
      <c r="G18" s="29"/>
      <c r="H18" s="29"/>
      <c r="I18" s="29"/>
      <c r="J18" s="29"/>
      <c r="K18" s="30"/>
      <c r="L18" s="29"/>
      <c r="M18" s="29"/>
      <c r="O18" s="1" t="s">
        <v>68</v>
      </c>
      <c r="P18" s="48"/>
      <c r="Q18" s="68"/>
      <c r="R18" s="48"/>
      <c r="S18" s="48"/>
      <c r="T18" s="49"/>
      <c r="U18" s="50"/>
      <c r="V18" s="49"/>
      <c r="W18" s="49"/>
      <c r="X18" s="50"/>
      <c r="Y18" s="48"/>
      <c r="Z18" s="48"/>
    </row>
    <row r="19" spans="1:26" ht="14" customHeight="1">
      <c r="B19" s="2" t="s">
        <v>248</v>
      </c>
      <c r="C19" s="2" t="s">
        <v>83</v>
      </c>
      <c r="D19" s="29" t="s">
        <v>1</v>
      </c>
      <c r="E19" s="29" t="s">
        <v>2</v>
      </c>
      <c r="F19" s="29"/>
      <c r="G19" s="29" t="s">
        <v>24</v>
      </c>
      <c r="H19" s="29"/>
      <c r="I19" s="29">
        <v>1</v>
      </c>
      <c r="J19" s="29">
        <v>1</v>
      </c>
      <c r="K19" s="31">
        <v>27.6</v>
      </c>
      <c r="L19" s="29">
        <f>K19*J19/I19</f>
        <v>27.6</v>
      </c>
      <c r="M19" s="32" t="s">
        <v>75</v>
      </c>
      <c r="N19" s="5" t="s">
        <v>68</v>
      </c>
      <c r="O19" s="1" t="s">
        <v>68</v>
      </c>
      <c r="P19" s="48" t="s">
        <v>249</v>
      </c>
      <c r="Q19" s="68"/>
      <c r="R19" s="48"/>
      <c r="S19" s="48" t="s">
        <v>24</v>
      </c>
      <c r="T19" s="49"/>
      <c r="U19" s="50">
        <v>4498</v>
      </c>
      <c r="V19" s="49">
        <v>1</v>
      </c>
      <c r="W19" s="49">
        <v>1</v>
      </c>
      <c r="X19" s="50">
        <f>U19*W19/V19</f>
        <v>4498</v>
      </c>
      <c r="Y19" s="63" t="s">
        <v>246</v>
      </c>
      <c r="Z19" s="48"/>
    </row>
    <row r="20" spans="1:26">
      <c r="B20" s="1" t="s">
        <v>68</v>
      </c>
      <c r="D20" s="29"/>
      <c r="E20" s="66" t="s">
        <v>68</v>
      </c>
      <c r="F20" s="29"/>
      <c r="G20" s="29"/>
      <c r="H20" s="29"/>
      <c r="I20" s="29"/>
      <c r="J20" s="29"/>
      <c r="K20" s="31"/>
      <c r="L20" s="29"/>
      <c r="M20" s="29"/>
      <c r="N20" s="5" t="s">
        <v>68</v>
      </c>
      <c r="O20" s="1" t="s">
        <v>68</v>
      </c>
      <c r="P20" s="48"/>
      <c r="Q20" s="68"/>
      <c r="R20" s="48"/>
      <c r="S20" s="48"/>
      <c r="T20" s="49"/>
      <c r="U20" s="50"/>
      <c r="V20" s="49"/>
      <c r="W20" s="49"/>
      <c r="X20" s="50"/>
      <c r="Y20" s="48"/>
      <c r="Z20" s="48"/>
    </row>
    <row r="21" spans="1:26">
      <c r="B21" s="2" t="s">
        <v>291</v>
      </c>
      <c r="C21" s="2" t="s">
        <v>171</v>
      </c>
      <c r="D21" s="29" t="s">
        <v>174</v>
      </c>
      <c r="E21" s="66" t="s">
        <v>68</v>
      </c>
      <c r="F21" s="29"/>
      <c r="G21" s="29" t="s">
        <v>24</v>
      </c>
      <c r="H21" s="29" t="s">
        <v>175</v>
      </c>
      <c r="I21" s="29">
        <v>1</v>
      </c>
      <c r="J21" s="29">
        <v>1</v>
      </c>
      <c r="K21" s="30">
        <v>4.99</v>
      </c>
      <c r="L21" s="29">
        <f>K21*J21/I21</f>
        <v>4.99</v>
      </c>
      <c r="M21" s="29" t="s">
        <v>173</v>
      </c>
      <c r="N21" s="5" t="s">
        <v>172</v>
      </c>
      <c r="O21" s="1" t="s">
        <v>68</v>
      </c>
      <c r="P21" s="48" t="s">
        <v>292</v>
      </c>
      <c r="Q21" s="68"/>
      <c r="R21" s="48" t="s">
        <v>293</v>
      </c>
      <c r="S21" s="48" t="s">
        <v>24</v>
      </c>
      <c r="T21" s="49"/>
      <c r="U21" s="50">
        <v>400</v>
      </c>
      <c r="V21" s="49">
        <v>1</v>
      </c>
      <c r="W21" s="49">
        <v>1</v>
      </c>
      <c r="X21" s="50">
        <f>U21*W21/V21</f>
        <v>400</v>
      </c>
      <c r="Y21" s="63" t="s">
        <v>294</v>
      </c>
      <c r="Z21" s="48"/>
    </row>
    <row r="22" spans="1:26">
      <c r="B22" s="1" t="s">
        <v>68</v>
      </c>
      <c r="D22" s="29" t="s">
        <v>177</v>
      </c>
      <c r="E22" s="66" t="s">
        <v>68</v>
      </c>
      <c r="F22" s="29"/>
      <c r="G22" s="29" t="s">
        <v>24</v>
      </c>
      <c r="H22" s="29" t="s">
        <v>175</v>
      </c>
      <c r="I22" s="29">
        <v>1</v>
      </c>
      <c r="J22" s="29">
        <v>1</v>
      </c>
      <c r="K22" s="30">
        <v>5.59</v>
      </c>
      <c r="L22" s="29"/>
      <c r="M22" s="29" t="s">
        <v>176</v>
      </c>
      <c r="N22" s="5" t="s">
        <v>68</v>
      </c>
      <c r="O22" s="1" t="s">
        <v>68</v>
      </c>
      <c r="P22" s="48"/>
      <c r="Q22" s="68"/>
      <c r="R22" s="48"/>
      <c r="S22" s="48"/>
      <c r="T22" s="49"/>
      <c r="U22" s="50"/>
      <c r="V22" s="49"/>
      <c r="W22" s="49"/>
      <c r="X22" s="50"/>
      <c r="Y22" s="48"/>
      <c r="Z22" s="48"/>
    </row>
    <row r="23" spans="1:26">
      <c r="B23" s="1" t="s">
        <v>68</v>
      </c>
      <c r="D23" s="29" t="s">
        <v>179</v>
      </c>
      <c r="E23" s="66" t="s">
        <v>68</v>
      </c>
      <c r="F23" s="29"/>
      <c r="G23" s="29" t="s">
        <v>24</v>
      </c>
      <c r="H23" s="29"/>
      <c r="I23" s="29">
        <v>2</v>
      </c>
      <c r="J23" s="29">
        <v>1</v>
      </c>
      <c r="K23" s="30">
        <v>5.59</v>
      </c>
      <c r="L23" s="29"/>
      <c r="M23" s="29" t="s">
        <v>178</v>
      </c>
      <c r="N23" s="5" t="s">
        <v>68</v>
      </c>
      <c r="O23" s="1" t="s">
        <v>68</v>
      </c>
      <c r="P23" s="48"/>
      <c r="Q23" s="68"/>
      <c r="R23" s="48"/>
      <c r="S23" s="48"/>
      <c r="T23" s="49"/>
      <c r="U23" s="50"/>
      <c r="V23" s="49"/>
      <c r="W23" s="49"/>
      <c r="X23" s="50"/>
      <c r="Y23" s="48"/>
      <c r="Z23" s="48"/>
    </row>
    <row r="24" spans="1:26">
      <c r="B24" s="1" t="s">
        <v>68</v>
      </c>
      <c r="D24" s="29"/>
      <c r="E24" s="66" t="s">
        <v>68</v>
      </c>
      <c r="F24" s="29"/>
      <c r="G24" s="29"/>
      <c r="H24" s="29"/>
      <c r="I24" s="29"/>
      <c r="J24" s="29"/>
      <c r="K24" s="30"/>
      <c r="L24" s="29"/>
      <c r="M24" s="29"/>
      <c r="O24" s="1" t="s">
        <v>68</v>
      </c>
      <c r="P24" s="48"/>
      <c r="Q24" s="68"/>
      <c r="R24" s="48"/>
      <c r="S24" s="48"/>
      <c r="T24" s="49"/>
      <c r="U24" s="50"/>
      <c r="V24" s="49"/>
      <c r="W24" s="49"/>
      <c r="X24" s="50"/>
      <c r="Y24" s="48"/>
      <c r="Z24" s="48"/>
    </row>
    <row r="25" spans="1:26">
      <c r="B25" s="2" t="s">
        <v>254</v>
      </c>
      <c r="C25" s="2" t="s">
        <v>84</v>
      </c>
      <c r="D25" s="37" t="s">
        <v>208</v>
      </c>
      <c r="E25" s="66" t="s">
        <v>68</v>
      </c>
      <c r="F25" s="29"/>
      <c r="G25" s="29"/>
      <c r="H25" s="29"/>
      <c r="I25" s="29"/>
      <c r="J25" s="29"/>
      <c r="K25" s="30"/>
      <c r="L25" s="29"/>
      <c r="M25" s="29"/>
      <c r="O25" s="1" t="s">
        <v>68</v>
      </c>
      <c r="P25" s="65" t="str">
        <f>D25</f>
        <v>Any typical monitor (the internal circuit board is not exposed) around 10 inches in size with a resolution of 1024x600 or higher should work. The monitor with flat front design (e.g. there is no step between LCD and body in the front side) is better because it prevents animal bedding from getting caught at the step. In the article I used non-IPS Haiway's monitor but we found Hosyond's IPS monitor is better because of it wider upward view angle that make it easy to find which panel is illuminated in the captured image by the ceiling camera. Probably both monitor look the same from the subject mouse so it won't affect the behavioral result so if you prioritize resolution over view angle, use the Haiway's monitor.  If you want to use other monitor having a touch-screen function and it is designed to supply power and touch data transfer with a single USB line, connect the line to the A/C adapter but not to the USB port of the Raspberry Pi. If it is connected to the Raspberry Pi, the touch-screen function of the monitor is activated and it can disturb the IR sensor bar function of the Operant House software.</v>
      </c>
      <c r="Q25" s="68"/>
      <c r="R25" s="48"/>
      <c r="S25" s="48"/>
      <c r="T25" s="49"/>
      <c r="U25" s="50"/>
      <c r="V25" s="49"/>
      <c r="W25" s="49"/>
      <c r="X25" s="50"/>
      <c r="Y25" s="48"/>
      <c r="Z25" s="48"/>
    </row>
    <row r="26" spans="1:26">
      <c r="D26" s="29" t="s">
        <v>204</v>
      </c>
      <c r="E26" s="66" t="s">
        <v>68</v>
      </c>
      <c r="F26" s="29" t="s">
        <v>205</v>
      </c>
      <c r="G26" s="29" t="s">
        <v>24</v>
      </c>
      <c r="H26" s="29"/>
      <c r="I26" s="29">
        <v>1</v>
      </c>
      <c r="J26" s="29">
        <v>1</v>
      </c>
      <c r="K26" s="31">
        <v>66.989999999999995</v>
      </c>
      <c r="L26" s="29">
        <f>K26*J26/I26</f>
        <v>66.989999999999995</v>
      </c>
      <c r="M26" s="36" t="s">
        <v>206</v>
      </c>
      <c r="N26" s="5" t="s">
        <v>207</v>
      </c>
      <c r="O26" s="1" t="s">
        <v>68</v>
      </c>
      <c r="P26" s="48" t="s">
        <v>258</v>
      </c>
      <c r="Q26" s="68"/>
      <c r="R26" s="48"/>
      <c r="S26" s="48" t="s">
        <v>24</v>
      </c>
      <c r="T26" s="49"/>
      <c r="U26" s="50">
        <v>8549</v>
      </c>
      <c r="V26" s="49">
        <v>1</v>
      </c>
      <c r="W26" s="49">
        <v>1</v>
      </c>
      <c r="X26" s="50">
        <f>U26*W26/V26</f>
        <v>8549</v>
      </c>
      <c r="Y26" s="63" t="s">
        <v>255</v>
      </c>
      <c r="Z26" s="48"/>
    </row>
    <row r="27" spans="1:26">
      <c r="A27" s="24"/>
      <c r="D27" s="29" t="s">
        <v>209</v>
      </c>
      <c r="E27" s="66" t="s">
        <v>68</v>
      </c>
      <c r="F27" s="29" t="s">
        <v>5</v>
      </c>
      <c r="G27" s="29" t="s">
        <v>24</v>
      </c>
      <c r="H27" s="29"/>
      <c r="I27" s="29">
        <v>1</v>
      </c>
      <c r="J27" s="29">
        <v>1</v>
      </c>
      <c r="K27" s="31">
        <v>63.72</v>
      </c>
      <c r="L27" s="29"/>
      <c r="M27" s="32" t="s">
        <v>56</v>
      </c>
      <c r="O27" s="1" t="s">
        <v>68</v>
      </c>
      <c r="P27" s="48" t="s">
        <v>257</v>
      </c>
      <c r="Q27" s="68"/>
      <c r="R27" s="48"/>
      <c r="S27" s="48" t="s">
        <v>24</v>
      </c>
      <c r="T27" s="49"/>
      <c r="U27" s="50">
        <v>9899</v>
      </c>
      <c r="V27" s="49"/>
      <c r="W27" s="49"/>
      <c r="X27" s="50"/>
      <c r="Y27" s="63" t="s">
        <v>256</v>
      </c>
      <c r="Z27" s="48"/>
    </row>
    <row r="28" spans="1:26">
      <c r="D28" s="29"/>
      <c r="E28" s="66" t="s">
        <v>68</v>
      </c>
      <c r="F28" s="29"/>
      <c r="G28" s="29"/>
      <c r="H28" s="29"/>
      <c r="I28" s="29"/>
      <c r="J28" s="29"/>
      <c r="K28" s="30"/>
      <c r="L28" s="29"/>
      <c r="M28" s="29"/>
      <c r="O28" s="1" t="s">
        <v>68</v>
      </c>
      <c r="P28" s="48"/>
      <c r="Q28" s="68"/>
      <c r="R28" s="48"/>
      <c r="S28" s="48"/>
      <c r="T28" s="49"/>
      <c r="U28" s="50"/>
      <c r="V28" s="49"/>
      <c r="W28" s="49"/>
      <c r="X28" s="50"/>
      <c r="Y28" s="48"/>
      <c r="Z28" s="48"/>
    </row>
    <row r="29" spans="1:26">
      <c r="C29" s="2" t="s">
        <v>184</v>
      </c>
      <c r="D29" s="29" t="s">
        <v>180</v>
      </c>
      <c r="E29" s="66" t="s">
        <v>68</v>
      </c>
      <c r="F29" s="29"/>
      <c r="G29" s="29"/>
      <c r="H29" s="29"/>
      <c r="I29" s="29">
        <v>2</v>
      </c>
      <c r="J29" s="29">
        <v>1</v>
      </c>
      <c r="K29" s="30">
        <v>12.79</v>
      </c>
      <c r="L29" s="29">
        <f>K29*J29/I29</f>
        <v>6.3949999999999996</v>
      </c>
      <c r="M29" s="29" t="s">
        <v>181</v>
      </c>
      <c r="N29" s="5" t="s">
        <v>190</v>
      </c>
      <c r="O29" s="1" t="s">
        <v>68</v>
      </c>
      <c r="P29" s="48" t="s">
        <v>313</v>
      </c>
      <c r="Q29" s="68" t="s">
        <v>316</v>
      </c>
      <c r="R29" s="48" t="s">
        <v>314</v>
      </c>
      <c r="S29" s="48" t="s">
        <v>24</v>
      </c>
      <c r="T29" s="49"/>
      <c r="U29" s="50">
        <v>786</v>
      </c>
      <c r="V29" s="49">
        <v>1</v>
      </c>
      <c r="W29" s="49">
        <v>1</v>
      </c>
      <c r="X29" s="50">
        <f>U29*W29/V29</f>
        <v>786</v>
      </c>
      <c r="Y29" s="63" t="s">
        <v>317</v>
      </c>
      <c r="Z29" s="48"/>
    </row>
    <row r="30" spans="1:26">
      <c r="D30" s="29" t="s">
        <v>182</v>
      </c>
      <c r="E30" s="66" t="s">
        <v>68</v>
      </c>
      <c r="F30" s="29"/>
      <c r="G30" s="29"/>
      <c r="H30" s="29" t="s">
        <v>183</v>
      </c>
      <c r="I30" s="29">
        <v>1</v>
      </c>
      <c r="J30" s="29">
        <v>1</v>
      </c>
      <c r="K30" s="30">
        <v>8.99</v>
      </c>
      <c r="L30" s="29"/>
      <c r="M30" s="29"/>
      <c r="O30" s="1" t="s">
        <v>68</v>
      </c>
      <c r="P30" s="48"/>
      <c r="Q30" s="68"/>
      <c r="R30" s="48"/>
      <c r="S30" s="48"/>
      <c r="T30" s="49"/>
      <c r="U30" s="50"/>
      <c r="V30" s="49"/>
      <c r="W30" s="49"/>
      <c r="X30" s="50"/>
      <c r="Y30" s="48"/>
      <c r="Z30" s="48"/>
    </row>
    <row r="31" spans="1:26">
      <c r="D31" s="29"/>
      <c r="E31" s="66" t="s">
        <v>68</v>
      </c>
      <c r="F31" s="29"/>
      <c r="G31" s="29"/>
      <c r="H31" s="29"/>
      <c r="I31" s="29"/>
      <c r="J31" s="29"/>
      <c r="K31" s="30"/>
      <c r="L31" s="29"/>
      <c r="M31" s="29"/>
      <c r="O31" s="1" t="s">
        <v>68</v>
      </c>
      <c r="P31" s="48"/>
      <c r="Q31" s="68"/>
      <c r="R31" s="48"/>
      <c r="S31" s="48"/>
      <c r="T31" s="49"/>
      <c r="U31" s="50"/>
      <c r="V31" s="49"/>
      <c r="W31" s="49"/>
      <c r="X31" s="50"/>
      <c r="Y31" s="48"/>
      <c r="Z31" s="48"/>
    </row>
    <row r="32" spans="1:26">
      <c r="B32" s="2" t="s">
        <v>260</v>
      </c>
      <c r="C32" s="2" t="s">
        <v>6</v>
      </c>
      <c r="D32" s="37" t="s">
        <v>262</v>
      </c>
      <c r="E32" s="66" t="s">
        <v>68</v>
      </c>
      <c r="F32" s="29"/>
      <c r="G32" s="29"/>
      <c r="H32" s="29"/>
      <c r="I32" s="29"/>
      <c r="J32" s="29"/>
      <c r="K32" s="30"/>
      <c r="L32" s="29"/>
      <c r="M32" s="29"/>
      <c r="O32" s="1" t="s">
        <v>68</v>
      </c>
      <c r="P32" s="65" t="str">
        <f>D32</f>
        <v>A USB camera with wide field of view &gt;120° and screw holes in the same position should work. Its IR filter must be separated from the lens because we have to remove it for IR imaging (Most of the USB cameras look like the following list would have the separated IR filter but you have determine by yourself if you try with other camera. If you use other camera and the captured image is saturated, increase the resistance of the resister connected to the IR LED.</v>
      </c>
      <c r="Q32" s="68"/>
      <c r="R32" s="48"/>
      <c r="S32" s="48"/>
      <c r="T32" s="49"/>
      <c r="U32" s="50"/>
      <c r="V32" s="49"/>
      <c r="W32" s="49"/>
      <c r="X32" s="50"/>
      <c r="Y32" s="48"/>
      <c r="Z32" s="48"/>
    </row>
    <row r="33" spans="2:26">
      <c r="D33" s="29" t="s">
        <v>202</v>
      </c>
      <c r="E33" s="29" t="s">
        <v>61</v>
      </c>
      <c r="F33" s="29"/>
      <c r="G33" s="29" t="s">
        <v>63</v>
      </c>
      <c r="H33" s="29" t="s">
        <v>62</v>
      </c>
      <c r="I33" s="29">
        <v>1</v>
      </c>
      <c r="J33" s="29">
        <v>1</v>
      </c>
      <c r="K33" s="31">
        <v>45.97</v>
      </c>
      <c r="L33" s="29">
        <f>K33*J33/I33</f>
        <v>45.97</v>
      </c>
      <c r="M33" s="32" t="s">
        <v>60</v>
      </c>
      <c r="O33" s="1" t="s">
        <v>68</v>
      </c>
      <c r="P33" s="48" t="s">
        <v>261</v>
      </c>
      <c r="Q33" s="68" t="s">
        <v>318</v>
      </c>
      <c r="R33" s="48" t="s">
        <v>241</v>
      </c>
      <c r="S33" s="48" t="s">
        <v>24</v>
      </c>
      <c r="T33" s="49"/>
      <c r="U33" s="50">
        <v>6720</v>
      </c>
      <c r="V33" s="49">
        <v>1</v>
      </c>
      <c r="W33" s="49">
        <v>1</v>
      </c>
      <c r="X33" s="50">
        <f>U33*W33/V33</f>
        <v>6720</v>
      </c>
      <c r="Y33" s="63" t="s">
        <v>259</v>
      </c>
      <c r="Z33" s="48"/>
    </row>
    <row r="34" spans="2:26">
      <c r="D34" s="29" t="s">
        <v>201</v>
      </c>
      <c r="E34" s="29" t="s">
        <v>65</v>
      </c>
      <c r="F34" s="29"/>
      <c r="G34" s="29" t="s">
        <v>66</v>
      </c>
      <c r="H34" s="29" t="s">
        <v>67</v>
      </c>
      <c r="I34" s="29">
        <v>1</v>
      </c>
      <c r="J34" s="29">
        <v>1</v>
      </c>
      <c r="K34" s="31">
        <v>72.47</v>
      </c>
      <c r="L34" s="29"/>
      <c r="M34" s="32" t="s">
        <v>64</v>
      </c>
      <c r="N34" s="5" t="s">
        <v>203</v>
      </c>
      <c r="O34" s="1" t="s">
        <v>68</v>
      </c>
      <c r="P34" s="48"/>
      <c r="Q34" s="68"/>
      <c r="R34" s="48"/>
      <c r="S34" s="48"/>
      <c r="T34" s="49"/>
      <c r="U34" s="50"/>
      <c r="V34" s="49"/>
      <c r="W34" s="49"/>
      <c r="X34" s="50"/>
      <c r="Y34" s="48"/>
      <c r="Z34" s="48"/>
    </row>
    <row r="35" spans="2:26">
      <c r="D35" s="38"/>
      <c r="E35" s="66" t="s">
        <v>68</v>
      </c>
      <c r="F35" s="29"/>
      <c r="G35" s="29"/>
      <c r="H35" s="29"/>
      <c r="I35" s="29"/>
      <c r="J35" s="29"/>
      <c r="K35" s="31"/>
      <c r="L35" s="29"/>
      <c r="M35" s="29"/>
      <c r="O35" s="1" t="s">
        <v>68</v>
      </c>
      <c r="P35" s="48"/>
      <c r="Q35" s="68"/>
      <c r="R35" s="48"/>
      <c r="S35" s="48"/>
      <c r="T35" s="49"/>
      <c r="U35" s="50"/>
      <c r="V35" s="49"/>
      <c r="W35" s="49"/>
      <c r="X35" s="50"/>
      <c r="Y35" s="48"/>
      <c r="Z35" s="48"/>
    </row>
    <row r="36" spans="2:26">
      <c r="B36" s="2" t="s">
        <v>8</v>
      </c>
      <c r="C36" s="2" t="s">
        <v>85</v>
      </c>
      <c r="D36" s="35" t="s">
        <v>388</v>
      </c>
      <c r="E36" s="66"/>
      <c r="F36" s="29"/>
      <c r="G36" s="29"/>
      <c r="H36" s="29"/>
      <c r="I36" s="29"/>
      <c r="J36" s="29"/>
      <c r="K36" s="30"/>
      <c r="L36" s="29"/>
      <c r="M36" s="29"/>
      <c r="P36" s="65" t="str">
        <f>D36</f>
        <v>Any breadboard-pattern PCB board will work</v>
      </c>
      <c r="Q36" s="68"/>
      <c r="R36" s="48"/>
      <c r="S36" s="48"/>
      <c r="T36" s="49"/>
      <c r="U36" s="50"/>
      <c r="V36" s="49"/>
      <c r="W36" s="49"/>
      <c r="X36" s="50"/>
      <c r="Y36" s="48"/>
      <c r="Z36" s="48"/>
    </row>
    <row r="37" spans="2:26">
      <c r="D37" s="29" t="s">
        <v>134</v>
      </c>
      <c r="E37" s="66" t="s">
        <v>68</v>
      </c>
      <c r="F37" s="29"/>
      <c r="G37" s="29" t="s">
        <v>24</v>
      </c>
      <c r="H37" s="29"/>
      <c r="I37" s="29">
        <v>5</v>
      </c>
      <c r="J37" s="29">
        <v>0.2</v>
      </c>
      <c r="K37" s="31">
        <v>8.49</v>
      </c>
      <c r="L37" s="29">
        <f>K37*J37/I37</f>
        <v>0.33960000000000001</v>
      </c>
      <c r="M37" s="32" t="s">
        <v>76</v>
      </c>
      <c r="N37" s="5" t="s">
        <v>133</v>
      </c>
      <c r="O37" s="1" t="s">
        <v>68</v>
      </c>
      <c r="P37" s="48" t="s">
        <v>387</v>
      </c>
      <c r="Q37" s="68"/>
      <c r="R37" s="48"/>
      <c r="S37" s="48" t="s">
        <v>302</v>
      </c>
      <c r="T37" s="49"/>
      <c r="U37" s="50">
        <v>130</v>
      </c>
      <c r="V37" s="49">
        <v>1</v>
      </c>
      <c r="W37" s="49">
        <v>1</v>
      </c>
      <c r="X37" s="50">
        <f>U37*W37/V37</f>
        <v>130</v>
      </c>
      <c r="Y37" s="48" t="s">
        <v>389</v>
      </c>
      <c r="Z37" s="48"/>
    </row>
    <row r="38" spans="2:26">
      <c r="D38" s="29" t="s">
        <v>136</v>
      </c>
      <c r="E38" s="66" t="s">
        <v>68</v>
      </c>
      <c r="F38" s="29"/>
      <c r="G38" s="29"/>
      <c r="H38" s="29"/>
      <c r="I38" s="29">
        <v>10</v>
      </c>
      <c r="J38" s="29">
        <v>1</v>
      </c>
      <c r="K38" s="31">
        <v>16.989999999999998</v>
      </c>
      <c r="L38" s="29"/>
      <c r="M38" s="32" t="s">
        <v>135</v>
      </c>
      <c r="O38" s="1" t="s">
        <v>68</v>
      </c>
      <c r="P38" s="48"/>
      <c r="Q38" s="68"/>
      <c r="R38" s="48"/>
      <c r="S38" s="48"/>
      <c r="T38" s="49"/>
      <c r="U38" s="50"/>
      <c r="V38" s="49"/>
      <c r="W38" s="49"/>
      <c r="X38" s="50"/>
      <c r="Y38" s="48"/>
      <c r="Z38" s="48"/>
    </row>
    <row r="39" spans="2:26">
      <c r="D39" s="29"/>
      <c r="E39" s="66" t="s">
        <v>68</v>
      </c>
      <c r="F39" s="29"/>
      <c r="G39" s="29"/>
      <c r="H39" s="29"/>
      <c r="I39" s="29"/>
      <c r="J39" s="29"/>
      <c r="K39" s="30"/>
      <c r="L39" s="29"/>
      <c r="M39" s="29"/>
      <c r="O39" s="1" t="s">
        <v>68</v>
      </c>
      <c r="P39" s="48"/>
      <c r="Q39" s="68"/>
      <c r="R39" s="48"/>
      <c r="S39" s="48"/>
      <c r="T39" s="49"/>
      <c r="U39" s="50"/>
      <c r="V39" s="49"/>
      <c r="W39" s="49"/>
      <c r="X39" s="50"/>
      <c r="Y39" s="48"/>
      <c r="Z39" s="48"/>
    </row>
    <row r="40" spans="2:26">
      <c r="C40" s="2" t="s">
        <v>290</v>
      </c>
      <c r="D40" s="35" t="s">
        <v>273</v>
      </c>
      <c r="E40" s="66" t="s">
        <v>68</v>
      </c>
      <c r="F40" s="29"/>
      <c r="G40" s="29"/>
      <c r="H40" s="29"/>
      <c r="I40" s="29"/>
      <c r="J40" s="29"/>
      <c r="K40" s="30"/>
      <c r="L40" s="29"/>
      <c r="M40" s="29"/>
      <c r="O40" s="1" t="s">
        <v>68</v>
      </c>
      <c r="P40" s="51" t="s">
        <v>273</v>
      </c>
      <c r="Q40" s="68"/>
      <c r="R40" s="48"/>
      <c r="S40" s="48"/>
      <c r="T40" s="49"/>
      <c r="U40" s="50"/>
      <c r="V40" s="49"/>
      <c r="W40" s="49"/>
      <c r="X40" s="50"/>
      <c r="Y40" s="48"/>
      <c r="Z40" s="48"/>
    </row>
    <row r="41" spans="2:26">
      <c r="C41" s="2" t="s">
        <v>269</v>
      </c>
      <c r="D41" s="29" t="s">
        <v>278</v>
      </c>
      <c r="E41" s="66" t="s">
        <v>68</v>
      </c>
      <c r="F41" s="29"/>
      <c r="G41" s="29" t="s">
        <v>24</v>
      </c>
      <c r="H41" s="29"/>
      <c r="I41" s="29">
        <v>100</v>
      </c>
      <c r="J41" s="29">
        <v>4</v>
      </c>
      <c r="K41" s="30">
        <v>5.49</v>
      </c>
      <c r="L41" s="29">
        <f>K41*J41/I41</f>
        <v>0.21960000000000002</v>
      </c>
      <c r="M41" s="36" t="s">
        <v>274</v>
      </c>
      <c r="O41" s="1" t="s">
        <v>68</v>
      </c>
      <c r="P41" s="48" t="s">
        <v>309</v>
      </c>
      <c r="Q41" s="68" t="s">
        <v>295</v>
      </c>
      <c r="R41" s="48" t="s">
        <v>301</v>
      </c>
      <c r="S41" s="48" t="s">
        <v>302</v>
      </c>
      <c r="T41" s="49"/>
      <c r="U41" s="50">
        <v>150</v>
      </c>
      <c r="V41" s="49">
        <v>100</v>
      </c>
      <c r="W41" s="49">
        <v>4</v>
      </c>
      <c r="X41" s="50">
        <f>U41*W41/V41</f>
        <v>6</v>
      </c>
      <c r="Y41" s="63" t="s">
        <v>297</v>
      </c>
      <c r="Z41" s="48"/>
    </row>
    <row r="42" spans="2:26">
      <c r="D42" s="29"/>
      <c r="E42" s="66" t="s">
        <v>68</v>
      </c>
      <c r="F42" s="29"/>
      <c r="G42" s="29"/>
      <c r="H42" s="29"/>
      <c r="I42" s="29"/>
      <c r="J42" s="29"/>
      <c r="K42" s="30"/>
      <c r="L42" s="29"/>
      <c r="M42" s="29"/>
      <c r="O42" s="1" t="s">
        <v>68</v>
      </c>
      <c r="P42" s="48"/>
      <c r="Q42" s="68"/>
      <c r="R42" s="48"/>
      <c r="S42" s="48"/>
      <c r="T42" s="49"/>
      <c r="U42" s="50"/>
      <c r="V42" s="49"/>
      <c r="W42" s="49"/>
      <c r="X42" s="50"/>
      <c r="Y42" s="48"/>
      <c r="Z42" s="48"/>
    </row>
    <row r="43" spans="2:26">
      <c r="C43" s="2" t="s">
        <v>270</v>
      </c>
      <c r="D43" s="29" t="s">
        <v>279</v>
      </c>
      <c r="E43" s="66" t="s">
        <v>68</v>
      </c>
      <c r="F43" s="29"/>
      <c r="G43" s="29" t="s">
        <v>24</v>
      </c>
      <c r="H43" s="29"/>
      <c r="I43" s="29">
        <v>100</v>
      </c>
      <c r="J43" s="29">
        <v>8</v>
      </c>
      <c r="K43" s="30">
        <v>5.49</v>
      </c>
      <c r="L43" s="29">
        <f>K43*J43/I43</f>
        <v>0.43920000000000003</v>
      </c>
      <c r="M43" s="36" t="s">
        <v>275</v>
      </c>
      <c r="O43" s="1" t="s">
        <v>68</v>
      </c>
      <c r="P43" s="48" t="s">
        <v>308</v>
      </c>
      <c r="Q43" s="68" t="s">
        <v>303</v>
      </c>
      <c r="R43" s="48" t="s">
        <v>301</v>
      </c>
      <c r="S43" s="48" t="s">
        <v>302</v>
      </c>
      <c r="T43" s="49"/>
      <c r="U43" s="50">
        <v>200</v>
      </c>
      <c r="V43" s="49">
        <v>100</v>
      </c>
      <c r="W43" s="49">
        <v>8</v>
      </c>
      <c r="X43" s="50">
        <f>U43*W43/V43</f>
        <v>16</v>
      </c>
      <c r="Y43" s="63" t="s">
        <v>298</v>
      </c>
      <c r="Z43" s="48"/>
    </row>
    <row r="44" spans="2:26">
      <c r="D44" s="29"/>
      <c r="E44" s="66" t="s">
        <v>68</v>
      </c>
      <c r="F44" s="29"/>
      <c r="G44" s="29"/>
      <c r="H44" s="29"/>
      <c r="I44" s="29"/>
      <c r="J44" s="29"/>
      <c r="K44" s="30"/>
      <c r="L44" s="29"/>
      <c r="M44" s="29"/>
      <c r="O44" s="1" t="s">
        <v>68</v>
      </c>
      <c r="P44" s="48"/>
      <c r="Q44" s="68"/>
      <c r="R44" s="48"/>
      <c r="S44" s="48"/>
      <c r="T44" s="49"/>
      <c r="U44" s="50"/>
      <c r="V44" s="49"/>
      <c r="W44" s="49"/>
      <c r="X44" s="50"/>
      <c r="Y44" s="48"/>
      <c r="Z44" s="48"/>
    </row>
    <row r="45" spans="2:26">
      <c r="C45" s="2" t="s">
        <v>271</v>
      </c>
      <c r="D45" s="29" t="s">
        <v>280</v>
      </c>
      <c r="E45" s="66" t="s">
        <v>68</v>
      </c>
      <c r="F45" s="29"/>
      <c r="G45" s="29" t="s">
        <v>24</v>
      </c>
      <c r="H45" s="29"/>
      <c r="I45" s="29">
        <v>100</v>
      </c>
      <c r="J45" s="29">
        <v>2</v>
      </c>
      <c r="K45" s="30">
        <v>5.49</v>
      </c>
      <c r="L45" s="29">
        <f>K45*J45/I45</f>
        <v>0.10980000000000001</v>
      </c>
      <c r="M45" s="36" t="s">
        <v>276</v>
      </c>
      <c r="O45" s="1" t="s">
        <v>68</v>
      </c>
      <c r="P45" s="48" t="s">
        <v>307</v>
      </c>
      <c r="Q45" s="68" t="s">
        <v>306</v>
      </c>
      <c r="R45" s="48" t="s">
        <v>301</v>
      </c>
      <c r="S45" s="48" t="s">
        <v>302</v>
      </c>
      <c r="T45" s="49"/>
      <c r="U45" s="50">
        <v>100</v>
      </c>
      <c r="V45" s="49">
        <v>100</v>
      </c>
      <c r="W45" s="49">
        <v>2</v>
      </c>
      <c r="X45" s="50">
        <f>U45*W45/V45</f>
        <v>2</v>
      </c>
      <c r="Y45" s="63" t="s">
        <v>299</v>
      </c>
      <c r="Z45" s="48"/>
    </row>
    <row r="46" spans="2:26">
      <c r="D46" s="29"/>
      <c r="E46" s="66" t="s">
        <v>68</v>
      </c>
      <c r="F46" s="29"/>
      <c r="G46" s="29"/>
      <c r="H46" s="29"/>
      <c r="I46" s="29"/>
      <c r="J46" s="29"/>
      <c r="K46" s="30"/>
      <c r="L46" s="29"/>
      <c r="M46" s="29"/>
      <c r="O46" s="1" t="s">
        <v>68</v>
      </c>
      <c r="P46" s="48"/>
      <c r="Q46" s="68"/>
      <c r="R46" s="48"/>
      <c r="S46" s="48"/>
      <c r="T46" s="49"/>
      <c r="U46" s="50"/>
      <c r="V46" s="49"/>
      <c r="W46" s="49"/>
      <c r="X46" s="50"/>
      <c r="Y46" s="48"/>
      <c r="Z46" s="48"/>
    </row>
    <row r="47" spans="2:26">
      <c r="C47" s="2" t="s">
        <v>272</v>
      </c>
      <c r="D47" s="29" t="s">
        <v>281</v>
      </c>
      <c r="E47" s="66" t="s">
        <v>68</v>
      </c>
      <c r="F47" s="29"/>
      <c r="G47" s="29" t="s">
        <v>24</v>
      </c>
      <c r="H47" s="29"/>
      <c r="I47" s="29">
        <v>100</v>
      </c>
      <c r="J47" s="29">
        <v>2</v>
      </c>
      <c r="K47" s="30">
        <v>5.49</v>
      </c>
      <c r="L47" s="29">
        <f>K47*J47/I47</f>
        <v>0.10980000000000001</v>
      </c>
      <c r="M47" s="36" t="s">
        <v>277</v>
      </c>
      <c r="O47" s="1" t="s">
        <v>68</v>
      </c>
      <c r="P47" s="48" t="s">
        <v>310</v>
      </c>
      <c r="Q47" s="68" t="s">
        <v>311</v>
      </c>
      <c r="R47" s="48" t="s">
        <v>301</v>
      </c>
      <c r="S47" s="48"/>
      <c r="T47" s="49"/>
      <c r="U47" s="50">
        <v>170</v>
      </c>
      <c r="V47" s="49">
        <v>100</v>
      </c>
      <c r="W47" s="49">
        <v>2</v>
      </c>
      <c r="X47" s="50">
        <f>U47*W47/V47</f>
        <v>3.4</v>
      </c>
      <c r="Y47" s="63" t="s">
        <v>300</v>
      </c>
      <c r="Z47" s="48"/>
    </row>
    <row r="48" spans="2:26">
      <c r="D48" s="29"/>
      <c r="E48" s="66" t="s">
        <v>68</v>
      </c>
      <c r="F48" s="29"/>
      <c r="G48" s="29"/>
      <c r="H48" s="29"/>
      <c r="I48" s="29"/>
      <c r="J48" s="29"/>
      <c r="K48" s="30"/>
      <c r="L48" s="29"/>
      <c r="M48" s="29"/>
      <c r="O48" s="1" t="s">
        <v>68</v>
      </c>
      <c r="P48" s="48"/>
      <c r="Q48" s="68"/>
      <c r="R48" s="48"/>
      <c r="S48" s="48" t="s">
        <v>302</v>
      </c>
      <c r="T48" s="49"/>
      <c r="U48" s="50"/>
      <c r="V48" s="49"/>
      <c r="W48" s="49"/>
      <c r="X48" s="50"/>
      <c r="Y48" s="48"/>
      <c r="Z48" s="48"/>
    </row>
    <row r="49" spans="1:27">
      <c r="D49" s="29"/>
      <c r="E49" s="66" t="s">
        <v>68</v>
      </c>
      <c r="F49" s="29"/>
      <c r="G49" s="29"/>
      <c r="H49" s="29"/>
      <c r="I49" s="29"/>
      <c r="J49" s="29"/>
      <c r="K49" s="30"/>
      <c r="L49" s="29"/>
      <c r="M49" s="29"/>
      <c r="O49" s="1" t="s">
        <v>68</v>
      </c>
      <c r="P49" s="48"/>
      <c r="Q49" s="68"/>
      <c r="R49" s="48"/>
      <c r="S49" s="48"/>
      <c r="T49" s="49"/>
      <c r="U49" s="50"/>
      <c r="V49" s="49"/>
      <c r="W49" s="49"/>
      <c r="X49" s="50"/>
      <c r="Y49" s="48"/>
      <c r="Z49" s="48"/>
    </row>
    <row r="50" spans="1:27">
      <c r="D50" s="29"/>
      <c r="E50" s="66" t="s">
        <v>68</v>
      </c>
      <c r="F50" s="29"/>
      <c r="G50" s="29"/>
      <c r="H50" s="29"/>
      <c r="I50" s="29"/>
      <c r="J50" s="29"/>
      <c r="K50" s="30"/>
      <c r="L50" s="29"/>
      <c r="M50" s="29"/>
      <c r="O50" s="1" t="s">
        <v>68</v>
      </c>
      <c r="P50" s="48"/>
      <c r="Q50" s="68"/>
      <c r="R50" s="48"/>
      <c r="S50" s="48"/>
      <c r="T50" s="49"/>
      <c r="U50" s="50"/>
      <c r="V50" s="49"/>
      <c r="W50" s="49"/>
      <c r="X50" s="50"/>
      <c r="Y50" s="48"/>
      <c r="Z50" s="48"/>
    </row>
    <row r="51" spans="1:27">
      <c r="D51" s="39"/>
      <c r="E51" s="66" t="s">
        <v>68</v>
      </c>
      <c r="F51" s="39"/>
      <c r="G51" s="39"/>
      <c r="H51" s="39"/>
      <c r="I51" s="39"/>
      <c r="J51" s="39"/>
      <c r="K51" s="40"/>
      <c r="L51" s="39"/>
      <c r="M51" s="39"/>
      <c r="O51" s="1" t="s">
        <v>68</v>
      </c>
      <c r="P51" s="48"/>
      <c r="Q51" s="68"/>
      <c r="R51" s="48"/>
      <c r="S51" s="48"/>
      <c r="T51" s="49"/>
      <c r="U51" s="50"/>
      <c r="V51" s="49"/>
      <c r="W51" s="49"/>
      <c r="X51" s="50"/>
      <c r="Y51" s="48"/>
      <c r="Z51" s="48"/>
    </row>
    <row r="52" spans="1:27">
      <c r="D52" s="29"/>
      <c r="E52" s="66" t="s">
        <v>68</v>
      </c>
      <c r="F52" s="29"/>
      <c r="G52" s="29"/>
      <c r="H52" s="29"/>
      <c r="I52" s="29"/>
      <c r="J52" s="29"/>
      <c r="K52" s="31"/>
      <c r="L52" s="29"/>
      <c r="M52" s="32"/>
      <c r="O52" s="1" t="s">
        <v>68</v>
      </c>
      <c r="P52" s="48"/>
      <c r="Q52" s="68"/>
      <c r="R52" s="48"/>
      <c r="S52" s="48"/>
      <c r="T52" s="49"/>
      <c r="U52" s="50"/>
      <c r="V52" s="49"/>
      <c r="W52" s="49"/>
      <c r="X52" s="50"/>
      <c r="Y52" s="48"/>
      <c r="Z52" s="48"/>
    </row>
    <row r="53" spans="1:27">
      <c r="C53" s="2" t="s">
        <v>390</v>
      </c>
      <c r="D53" s="35" t="s">
        <v>391</v>
      </c>
      <c r="E53" s="66" t="s">
        <v>68</v>
      </c>
      <c r="F53" s="29"/>
      <c r="G53" s="29"/>
      <c r="H53" s="29"/>
      <c r="I53" s="29"/>
      <c r="J53" s="29"/>
      <c r="K53" s="30"/>
      <c r="L53" s="29"/>
      <c r="M53" s="29"/>
      <c r="O53" s="1" t="s">
        <v>68</v>
      </c>
      <c r="P53" s="51" t="s">
        <v>391</v>
      </c>
      <c r="Q53" s="68"/>
      <c r="R53" s="48"/>
      <c r="S53" s="48"/>
      <c r="T53" s="49"/>
      <c r="U53" s="50"/>
      <c r="V53" s="49"/>
      <c r="W53" s="49"/>
      <c r="X53" s="50"/>
      <c r="Y53" s="48"/>
      <c r="Z53" s="48"/>
    </row>
    <row r="54" spans="1:27">
      <c r="D54" s="29" t="s">
        <v>25</v>
      </c>
      <c r="E54" s="66" t="s">
        <v>68</v>
      </c>
      <c r="F54" s="29"/>
      <c r="G54" s="29" t="s">
        <v>24</v>
      </c>
      <c r="H54" s="29"/>
      <c r="I54" s="29">
        <v>480</v>
      </c>
      <c r="J54" s="29">
        <v>0.1</v>
      </c>
      <c r="K54" s="31">
        <v>10.89</v>
      </c>
      <c r="L54" s="29">
        <f>K54*J54/I54</f>
        <v>2.2687500000000004E-3</v>
      </c>
      <c r="M54" s="32" t="s">
        <v>77</v>
      </c>
      <c r="N54" s="5" t="s">
        <v>114</v>
      </c>
      <c r="O54" s="1" t="s">
        <v>68</v>
      </c>
      <c r="P54" s="48" t="s">
        <v>323</v>
      </c>
      <c r="Q54" s="68" t="s">
        <v>324</v>
      </c>
      <c r="R54" s="48" t="s">
        <v>325</v>
      </c>
      <c r="S54" s="48" t="s">
        <v>302</v>
      </c>
      <c r="T54" s="49"/>
      <c r="U54" s="50">
        <v>50</v>
      </c>
      <c r="V54" s="49">
        <v>1</v>
      </c>
      <c r="W54" s="49">
        <v>0.1</v>
      </c>
      <c r="X54" s="50">
        <f>U54*W54/V54</f>
        <v>5</v>
      </c>
      <c r="Y54" s="63" t="s">
        <v>331</v>
      </c>
      <c r="Z54" s="48"/>
    </row>
    <row r="55" spans="1:27">
      <c r="D55" s="29" t="s">
        <v>138</v>
      </c>
      <c r="E55" s="66" t="s">
        <v>68</v>
      </c>
      <c r="F55" s="29"/>
      <c r="G55" s="29" t="s">
        <v>24</v>
      </c>
      <c r="H55" s="29"/>
      <c r="I55" s="29">
        <v>8</v>
      </c>
      <c r="J55" s="29">
        <v>0.5</v>
      </c>
      <c r="K55" s="31">
        <v>7.99</v>
      </c>
      <c r="L55" s="29"/>
      <c r="M55" s="29" t="s">
        <v>137</v>
      </c>
      <c r="N55" s="5" t="s">
        <v>68</v>
      </c>
      <c r="O55" s="1" t="s">
        <v>68</v>
      </c>
      <c r="P55" s="48"/>
      <c r="Q55" s="68"/>
      <c r="R55" s="48"/>
      <c r="S55" s="48"/>
      <c r="T55" s="49"/>
      <c r="U55" s="50"/>
      <c r="V55" s="49"/>
      <c r="W55" s="49"/>
      <c r="X55" s="50"/>
      <c r="Y55" s="48"/>
      <c r="Z55" s="48"/>
    </row>
    <row r="56" spans="1:27">
      <c r="D56" s="29"/>
      <c r="E56" s="66"/>
      <c r="F56" s="29"/>
      <c r="G56" s="29"/>
      <c r="H56" s="29"/>
      <c r="I56" s="29"/>
      <c r="J56" s="29"/>
      <c r="K56" s="30"/>
      <c r="L56" s="29"/>
      <c r="M56" s="29"/>
      <c r="P56" s="48"/>
      <c r="Q56" s="68"/>
      <c r="R56" s="48"/>
      <c r="S56" s="48"/>
      <c r="T56" s="49"/>
      <c r="U56" s="50"/>
      <c r="V56" s="49"/>
      <c r="W56" s="49"/>
      <c r="X56" s="50"/>
      <c r="Y56" s="48"/>
      <c r="Z56" s="48"/>
    </row>
    <row r="57" spans="1:27">
      <c r="C57" s="2" t="s">
        <v>392</v>
      </c>
      <c r="D57" s="35" t="s">
        <v>393</v>
      </c>
      <c r="E57" s="66"/>
      <c r="F57" s="29"/>
      <c r="G57" s="29"/>
      <c r="H57" s="29"/>
      <c r="I57" s="29"/>
      <c r="J57" s="29"/>
      <c r="K57" s="30"/>
      <c r="L57" s="29"/>
      <c r="M57" s="29"/>
      <c r="O57" s="1" t="s">
        <v>68</v>
      </c>
      <c r="P57" s="51" t="s">
        <v>393</v>
      </c>
      <c r="Q57" s="68"/>
      <c r="R57" s="48"/>
      <c r="S57" s="48"/>
      <c r="T57" s="49"/>
      <c r="U57" s="50"/>
      <c r="V57" s="49"/>
      <c r="W57" s="49"/>
      <c r="X57" s="50"/>
      <c r="Y57" s="48"/>
      <c r="Z57" s="48"/>
    </row>
    <row r="58" spans="1:27">
      <c r="D58" s="29"/>
      <c r="E58" s="66"/>
      <c r="F58" s="29"/>
      <c r="G58" s="29"/>
      <c r="H58" s="29"/>
      <c r="I58" s="29"/>
      <c r="J58" s="29"/>
      <c r="K58" s="30"/>
      <c r="L58" s="29"/>
      <c r="M58" s="29"/>
      <c r="P58" s="48" t="s">
        <v>328</v>
      </c>
      <c r="Q58" s="68" t="s">
        <v>329</v>
      </c>
      <c r="R58" s="48" t="s">
        <v>325</v>
      </c>
      <c r="S58" s="48" t="s">
        <v>302</v>
      </c>
      <c r="T58" s="49"/>
      <c r="U58" s="50">
        <v>60</v>
      </c>
      <c r="V58" s="49">
        <v>1</v>
      </c>
      <c r="W58" s="49">
        <v>0.5</v>
      </c>
      <c r="X58" s="50">
        <f>U58*W58/V58</f>
        <v>30</v>
      </c>
      <c r="Y58" s="63" t="s">
        <v>330</v>
      </c>
      <c r="Z58" s="48"/>
    </row>
    <row r="59" spans="1:27">
      <c r="D59" s="29"/>
      <c r="E59" s="66" t="s">
        <v>68</v>
      </c>
      <c r="F59" s="29"/>
      <c r="G59" s="29"/>
      <c r="H59" s="29"/>
      <c r="I59" s="29"/>
      <c r="J59" s="29"/>
      <c r="K59" s="30"/>
      <c r="L59" s="29"/>
      <c r="M59" s="29"/>
      <c r="O59" s="1" t="s">
        <v>68</v>
      </c>
      <c r="P59" s="48"/>
      <c r="Q59" s="68"/>
      <c r="R59" s="48"/>
      <c r="S59" s="48"/>
      <c r="T59" s="49"/>
      <c r="U59" s="50"/>
      <c r="V59" s="49"/>
      <c r="W59" s="49"/>
      <c r="X59" s="50"/>
      <c r="Y59" s="48"/>
      <c r="Z59" s="48"/>
    </row>
    <row r="60" spans="1:27" s="6" customFormat="1">
      <c r="A60" s="13"/>
      <c r="C60" s="12" t="s">
        <v>101</v>
      </c>
      <c r="D60" s="37" t="s">
        <v>283</v>
      </c>
      <c r="E60" s="66" t="s">
        <v>68</v>
      </c>
      <c r="F60" s="39"/>
      <c r="G60" s="39"/>
      <c r="H60" s="39"/>
      <c r="I60" s="39"/>
      <c r="J60" s="39"/>
      <c r="K60" s="41"/>
      <c r="L60" s="39"/>
      <c r="M60" s="39"/>
      <c r="N60" s="5"/>
      <c r="O60" s="1" t="s">
        <v>68</v>
      </c>
      <c r="P60" s="65" t="str">
        <f>D60</f>
        <v>Find a transistor with the similar specs to 2SC1815-GR</v>
      </c>
      <c r="Q60" s="72"/>
      <c r="R60" s="71"/>
      <c r="S60" s="52"/>
      <c r="T60" s="52"/>
      <c r="U60" s="52"/>
      <c r="V60" s="52"/>
      <c r="W60" s="52"/>
      <c r="X60" s="52"/>
      <c r="Y60" s="52"/>
      <c r="Z60" s="52"/>
      <c r="AA60" s="1"/>
    </row>
    <row r="61" spans="1:27">
      <c r="D61" s="29" t="s">
        <v>282</v>
      </c>
      <c r="E61" s="29" t="s">
        <v>139</v>
      </c>
      <c r="F61" s="29"/>
      <c r="G61" s="29" t="s">
        <v>63</v>
      </c>
      <c r="H61" s="29" t="s">
        <v>102</v>
      </c>
      <c r="I61" s="29">
        <v>100</v>
      </c>
      <c r="J61" s="29">
        <v>3</v>
      </c>
      <c r="K61" s="31">
        <v>5.49</v>
      </c>
      <c r="L61" s="29"/>
      <c r="M61" s="36" t="s">
        <v>103</v>
      </c>
      <c r="O61" s="1" t="s">
        <v>68</v>
      </c>
      <c r="P61" s="71" t="s">
        <v>335</v>
      </c>
      <c r="Q61" s="74" t="s">
        <v>333</v>
      </c>
      <c r="R61" s="71" t="s">
        <v>334</v>
      </c>
      <c r="S61" s="71" t="s">
        <v>302</v>
      </c>
      <c r="T61" s="71"/>
      <c r="U61" s="73">
        <v>100</v>
      </c>
      <c r="V61" s="71">
        <v>20</v>
      </c>
      <c r="W61" s="71">
        <v>4</v>
      </c>
      <c r="X61" s="50">
        <f>U61*W61/V61</f>
        <v>20</v>
      </c>
      <c r="Y61" s="63" t="s">
        <v>332</v>
      </c>
      <c r="Z61" s="48"/>
    </row>
    <row r="62" spans="1:27">
      <c r="D62" s="29"/>
      <c r="E62" s="66" t="s">
        <v>68</v>
      </c>
      <c r="F62" s="29"/>
      <c r="G62" s="29"/>
      <c r="H62" s="29"/>
      <c r="I62" s="29"/>
      <c r="J62" s="29"/>
      <c r="K62" s="30"/>
      <c r="L62" s="29"/>
      <c r="M62" s="29"/>
      <c r="N62" s="5" t="s">
        <v>68</v>
      </c>
      <c r="O62" s="1" t="s">
        <v>68</v>
      </c>
      <c r="P62" s="48"/>
      <c r="Q62" s="68"/>
      <c r="R62" s="48"/>
      <c r="S62" s="48"/>
      <c r="T62" s="49"/>
      <c r="U62" s="50"/>
      <c r="V62" s="49"/>
      <c r="W62" s="49"/>
      <c r="X62" s="50"/>
      <c r="Y62" s="48"/>
      <c r="Z62" s="48"/>
    </row>
    <row r="63" spans="1:27">
      <c r="D63" s="29"/>
      <c r="E63" s="66" t="s">
        <v>68</v>
      </c>
      <c r="F63" s="29"/>
      <c r="G63" s="29"/>
      <c r="H63" s="29"/>
      <c r="I63" s="29"/>
      <c r="J63" s="29"/>
      <c r="K63" s="31"/>
      <c r="L63" s="29"/>
      <c r="M63" s="29"/>
      <c r="O63" s="1" t="s">
        <v>68</v>
      </c>
      <c r="P63" s="48"/>
      <c r="Q63" s="68"/>
      <c r="R63" s="48"/>
      <c r="S63" s="48"/>
      <c r="T63" s="49"/>
      <c r="U63" s="50"/>
      <c r="V63" s="49"/>
      <c r="W63" s="49"/>
      <c r="X63" s="50"/>
      <c r="Y63" s="48"/>
      <c r="Z63" s="48"/>
    </row>
    <row r="64" spans="1:27">
      <c r="C64" s="2" t="s">
        <v>100</v>
      </c>
      <c r="D64" s="35" t="s">
        <v>339</v>
      </c>
      <c r="E64" s="66"/>
      <c r="F64" s="29"/>
      <c r="G64" s="29"/>
      <c r="H64" s="29"/>
      <c r="I64" s="29"/>
      <c r="J64" s="29"/>
      <c r="K64" s="30"/>
      <c r="L64" s="29"/>
      <c r="M64" s="29"/>
      <c r="P64" s="65" t="str">
        <f>D64</f>
        <v>5mm Diffuse white LED</v>
      </c>
      <c r="Q64" s="68"/>
      <c r="R64" s="48"/>
      <c r="S64" s="48"/>
      <c r="T64" s="49"/>
      <c r="U64" s="50"/>
      <c r="V64" s="49"/>
      <c r="W64" s="49"/>
      <c r="X64" s="50"/>
      <c r="Y64" s="48"/>
      <c r="Z64" s="48"/>
    </row>
    <row r="65" spans="1:28">
      <c r="D65" s="29" t="s">
        <v>98</v>
      </c>
      <c r="E65" s="29" t="s">
        <v>98</v>
      </c>
      <c r="F65" s="29"/>
      <c r="G65" s="29" t="s">
        <v>52</v>
      </c>
      <c r="H65" s="29" t="s">
        <v>99</v>
      </c>
      <c r="I65" s="29">
        <v>1</v>
      </c>
      <c r="J65" s="29">
        <v>4</v>
      </c>
      <c r="K65" s="31">
        <v>0.91</v>
      </c>
      <c r="L65" s="29"/>
      <c r="M65" s="36" t="s">
        <v>104</v>
      </c>
      <c r="N65" s="5" t="s">
        <v>105</v>
      </c>
      <c r="O65" s="1" t="s">
        <v>68</v>
      </c>
      <c r="P65" s="48" t="s">
        <v>98</v>
      </c>
      <c r="Q65" s="48" t="s">
        <v>336</v>
      </c>
      <c r="R65" s="48" t="s">
        <v>285</v>
      </c>
      <c r="S65" s="48" t="s">
        <v>52</v>
      </c>
      <c r="T65" s="49" t="s">
        <v>337</v>
      </c>
      <c r="U65" s="48"/>
      <c r="V65" s="48">
        <v>1</v>
      </c>
      <c r="W65" s="49">
        <v>4</v>
      </c>
      <c r="X65" s="50">
        <f>U65*W65/V65</f>
        <v>0</v>
      </c>
      <c r="Y65" s="63" t="s">
        <v>104</v>
      </c>
      <c r="Z65" s="64" t="s">
        <v>105</v>
      </c>
    </row>
    <row r="66" spans="1:28">
      <c r="D66" s="29"/>
      <c r="E66" s="66" t="s">
        <v>68</v>
      </c>
      <c r="F66" s="29"/>
      <c r="G66" s="29"/>
      <c r="H66" s="29"/>
      <c r="I66" s="29"/>
      <c r="J66" s="29"/>
      <c r="K66" s="31"/>
      <c r="L66" s="29"/>
      <c r="M66" s="29"/>
      <c r="O66" s="1" t="s">
        <v>68</v>
      </c>
      <c r="P66" s="48"/>
      <c r="Q66" s="68"/>
      <c r="R66" s="48"/>
      <c r="S66" s="48"/>
      <c r="T66" s="49"/>
      <c r="U66" s="50"/>
      <c r="V66" s="49"/>
      <c r="W66" s="49"/>
      <c r="X66" s="50"/>
      <c r="Y66" s="48"/>
      <c r="Z66" s="48"/>
    </row>
    <row r="67" spans="1:28">
      <c r="C67" s="2" t="s">
        <v>106</v>
      </c>
      <c r="D67" s="35" t="s">
        <v>338</v>
      </c>
      <c r="E67" s="66"/>
      <c r="F67" s="29"/>
      <c r="G67" s="29"/>
      <c r="H67" s="29"/>
      <c r="I67" s="29"/>
      <c r="J67" s="29"/>
      <c r="K67" s="30"/>
      <c r="L67" s="29"/>
      <c r="M67" s="29"/>
      <c r="P67" s="65" t="str">
        <f>D67</f>
        <v>5mm Clear Green LED</v>
      </c>
      <c r="Q67" s="68"/>
      <c r="R67" s="48"/>
      <c r="S67" s="48"/>
      <c r="T67" s="49"/>
      <c r="U67" s="50"/>
      <c r="V67" s="49"/>
      <c r="W67" s="49"/>
      <c r="X67" s="50"/>
      <c r="Y67" s="48"/>
      <c r="Z67" s="48"/>
    </row>
    <row r="68" spans="1:28">
      <c r="C68" s="1"/>
      <c r="D68" s="29" t="s">
        <v>111</v>
      </c>
      <c r="E68" s="66" t="s">
        <v>68</v>
      </c>
      <c r="F68" s="29"/>
      <c r="G68" s="29" t="s">
        <v>63</v>
      </c>
      <c r="H68" s="29" t="s">
        <v>110</v>
      </c>
      <c r="I68" s="29">
        <v>100</v>
      </c>
      <c r="J68" s="29">
        <v>1</v>
      </c>
      <c r="K68" s="31">
        <v>6.99</v>
      </c>
      <c r="L68" s="29">
        <f>K68*J68/I68</f>
        <v>6.9900000000000004E-2</v>
      </c>
      <c r="M68" s="29" t="s">
        <v>109</v>
      </c>
      <c r="N68" s="5" t="s">
        <v>113</v>
      </c>
      <c r="O68" s="1" t="s">
        <v>68</v>
      </c>
      <c r="P68" s="48" t="s">
        <v>344</v>
      </c>
      <c r="Q68" s="68" t="s">
        <v>345</v>
      </c>
      <c r="R68" s="48" t="s">
        <v>343</v>
      </c>
      <c r="S68" s="71" t="s">
        <v>302</v>
      </c>
      <c r="T68" s="49"/>
      <c r="U68" s="50">
        <v>250</v>
      </c>
      <c r="V68" s="49">
        <v>10</v>
      </c>
      <c r="W68" s="49">
        <v>1</v>
      </c>
      <c r="X68" s="50">
        <f>U68*W68/V68</f>
        <v>25</v>
      </c>
      <c r="Y68" s="63" t="s">
        <v>346</v>
      </c>
      <c r="Z68" s="48"/>
    </row>
    <row r="69" spans="1:28">
      <c r="D69" s="29" t="s">
        <v>112</v>
      </c>
      <c r="E69" s="66" t="s">
        <v>68</v>
      </c>
      <c r="F69" s="29"/>
      <c r="G69" s="29" t="s">
        <v>63</v>
      </c>
      <c r="H69" s="29" t="s">
        <v>110</v>
      </c>
      <c r="I69" s="29">
        <v>10</v>
      </c>
      <c r="J69" s="29">
        <v>1</v>
      </c>
      <c r="K69" s="42">
        <v>6.99</v>
      </c>
      <c r="L69" s="29"/>
      <c r="M69" s="29" t="s">
        <v>108</v>
      </c>
      <c r="N69" s="5" t="s">
        <v>68</v>
      </c>
      <c r="O69" s="1" t="s">
        <v>68</v>
      </c>
      <c r="P69" s="48"/>
      <c r="Q69" s="68"/>
      <c r="R69" s="48"/>
      <c r="S69" s="48"/>
      <c r="T69" s="49"/>
      <c r="U69" s="50"/>
      <c r="V69" s="49"/>
      <c r="W69" s="49"/>
      <c r="X69" s="50"/>
      <c r="Y69" s="48"/>
      <c r="Z69" s="48"/>
    </row>
    <row r="70" spans="1:28">
      <c r="D70" s="29"/>
      <c r="E70" s="66" t="s">
        <v>68</v>
      </c>
      <c r="F70" s="29"/>
      <c r="G70" s="29"/>
      <c r="H70" s="29"/>
      <c r="I70" s="29"/>
      <c r="J70" s="29"/>
      <c r="K70" s="42"/>
      <c r="L70" s="29"/>
      <c r="M70" s="29"/>
      <c r="O70" s="1" t="s">
        <v>68</v>
      </c>
      <c r="P70" s="48"/>
      <c r="Q70" s="68"/>
      <c r="R70" s="48"/>
      <c r="S70" s="48"/>
      <c r="T70" s="49"/>
      <c r="U70" s="50"/>
      <c r="V70" s="49"/>
      <c r="W70" s="49"/>
      <c r="X70" s="50"/>
      <c r="Y70" s="48"/>
      <c r="Z70" s="48"/>
    </row>
    <row r="71" spans="1:28" s="6" customFormat="1">
      <c r="D71" s="39"/>
      <c r="E71" s="39"/>
      <c r="F71" s="39"/>
      <c r="G71" s="39"/>
      <c r="H71" s="39"/>
      <c r="I71" s="39"/>
      <c r="J71" s="39"/>
      <c r="K71" s="39"/>
      <c r="L71" s="39"/>
      <c r="M71" s="39"/>
      <c r="P71" s="52"/>
      <c r="Q71" s="52"/>
      <c r="R71" s="52"/>
      <c r="S71" s="52"/>
      <c r="T71" s="52"/>
      <c r="U71" s="52"/>
      <c r="V71" s="52"/>
      <c r="W71" s="52"/>
      <c r="X71" s="52"/>
      <c r="Y71" s="52"/>
      <c r="Z71" s="52"/>
    </row>
    <row r="72" spans="1:28">
      <c r="C72" s="12" t="s">
        <v>107</v>
      </c>
      <c r="D72" s="35" t="s">
        <v>341</v>
      </c>
      <c r="E72" s="66"/>
      <c r="F72" s="29"/>
      <c r="G72" s="29"/>
      <c r="H72" s="29"/>
      <c r="I72" s="29"/>
      <c r="J72" s="29"/>
      <c r="K72" s="30"/>
      <c r="L72" s="29"/>
      <c r="M72" s="29"/>
      <c r="P72" s="65" t="str">
        <f>D72</f>
        <v>5mm Clear Infrared LED</v>
      </c>
      <c r="Q72" s="68"/>
      <c r="R72" s="48"/>
      <c r="S72" s="48"/>
      <c r="T72" s="49"/>
      <c r="U72" s="50"/>
      <c r="V72" s="49"/>
      <c r="W72" s="49"/>
      <c r="X72" s="50"/>
      <c r="Y72" s="48"/>
      <c r="Z72" s="48"/>
      <c r="AB72" s="6"/>
    </row>
    <row r="73" spans="1:28">
      <c r="A73" s="13"/>
      <c r="B73" s="6"/>
      <c r="D73" s="29" t="s">
        <v>79</v>
      </c>
      <c r="E73" s="29" t="s">
        <v>79</v>
      </c>
      <c r="F73" s="29"/>
      <c r="G73" s="29" t="s">
        <v>52</v>
      </c>
      <c r="H73" s="29" t="s">
        <v>193</v>
      </c>
      <c r="I73" s="29">
        <v>1</v>
      </c>
      <c r="J73" s="29">
        <v>5</v>
      </c>
      <c r="K73" s="31">
        <v>0.69</v>
      </c>
      <c r="L73" s="29"/>
      <c r="M73" s="36" t="s">
        <v>95</v>
      </c>
      <c r="N73" s="5" t="s">
        <v>82</v>
      </c>
      <c r="O73" s="1" t="s">
        <v>68</v>
      </c>
      <c r="P73" s="48" t="s">
        <v>79</v>
      </c>
      <c r="Q73" s="70"/>
      <c r="R73" s="48" t="s">
        <v>287</v>
      </c>
      <c r="S73" s="48" t="s">
        <v>52</v>
      </c>
      <c r="T73" s="52"/>
      <c r="U73" s="50"/>
      <c r="V73" s="49">
        <v>1</v>
      </c>
      <c r="W73" s="64">
        <v>7</v>
      </c>
      <c r="X73" s="50"/>
      <c r="Y73" s="63" t="s">
        <v>289</v>
      </c>
      <c r="Z73" s="48"/>
    </row>
    <row r="74" spans="1:28">
      <c r="A74" s="24"/>
      <c r="D74" s="29" t="s">
        <v>97</v>
      </c>
      <c r="E74" s="29" t="s">
        <v>93</v>
      </c>
      <c r="F74" s="29"/>
      <c r="G74" s="29" t="s">
        <v>52</v>
      </c>
      <c r="H74" s="29" t="s">
        <v>96</v>
      </c>
      <c r="I74" s="29">
        <v>1</v>
      </c>
      <c r="J74" s="29">
        <v>5</v>
      </c>
      <c r="K74" s="42">
        <v>0.79</v>
      </c>
      <c r="L74" s="29"/>
      <c r="M74" s="36" t="s">
        <v>94</v>
      </c>
      <c r="N74" s="5" t="s">
        <v>68</v>
      </c>
      <c r="O74" s="1" t="s">
        <v>68</v>
      </c>
      <c r="P74" s="48" t="s">
        <v>93</v>
      </c>
      <c r="Q74" s="68"/>
      <c r="R74" s="48" t="s">
        <v>288</v>
      </c>
      <c r="S74" s="48" t="s">
        <v>52</v>
      </c>
      <c r="T74" s="49"/>
      <c r="U74" s="50"/>
      <c r="V74" s="49">
        <v>1</v>
      </c>
      <c r="W74" s="49">
        <v>7</v>
      </c>
      <c r="X74" s="50"/>
      <c r="Y74" s="63" t="s">
        <v>284</v>
      </c>
      <c r="Z74" s="48"/>
    </row>
    <row r="75" spans="1:28">
      <c r="D75" s="29"/>
      <c r="E75" s="66" t="s">
        <v>68</v>
      </c>
      <c r="F75" s="29"/>
      <c r="G75" s="29"/>
      <c r="H75" s="29"/>
      <c r="I75" s="29"/>
      <c r="J75" s="29"/>
      <c r="K75" s="30"/>
      <c r="L75" s="29"/>
      <c r="M75" s="29"/>
      <c r="N75" s="5" t="s">
        <v>68</v>
      </c>
      <c r="O75" s="1" t="s">
        <v>68</v>
      </c>
      <c r="P75" s="48" t="s">
        <v>340</v>
      </c>
      <c r="Q75" s="68" t="s">
        <v>342</v>
      </c>
      <c r="R75" s="48" t="s">
        <v>343</v>
      </c>
      <c r="S75" s="71" t="s">
        <v>302</v>
      </c>
      <c r="T75" s="49"/>
      <c r="U75" s="50">
        <v>100</v>
      </c>
      <c r="V75" s="49">
        <v>5</v>
      </c>
      <c r="W75" s="49">
        <v>7</v>
      </c>
      <c r="X75" s="50">
        <f>U75*W75/V75</f>
        <v>140</v>
      </c>
      <c r="Y75" s="63" t="s">
        <v>289</v>
      </c>
      <c r="Z75" s="48"/>
    </row>
    <row r="76" spans="1:28">
      <c r="D76" s="29"/>
      <c r="E76" s="66" t="s">
        <v>68</v>
      </c>
      <c r="F76" s="29"/>
      <c r="G76" s="29"/>
      <c r="H76" s="29"/>
      <c r="I76" s="29"/>
      <c r="J76" s="29"/>
      <c r="K76" s="31"/>
      <c r="L76" s="29"/>
      <c r="M76" s="29"/>
      <c r="O76" s="1" t="s">
        <v>68</v>
      </c>
      <c r="P76" s="48"/>
      <c r="Q76" s="68"/>
      <c r="R76" s="48"/>
      <c r="S76" s="48"/>
      <c r="T76" s="49"/>
      <c r="U76" s="50"/>
      <c r="V76" s="49"/>
      <c r="W76" s="49"/>
      <c r="X76" s="50"/>
      <c r="Y76" s="48"/>
      <c r="Z76" s="48"/>
    </row>
    <row r="77" spans="1:28">
      <c r="C77" s="2" t="s">
        <v>185</v>
      </c>
      <c r="D77" s="29" t="s">
        <v>266</v>
      </c>
      <c r="E77" s="66" t="s">
        <v>68</v>
      </c>
      <c r="F77" s="29"/>
      <c r="G77" s="29"/>
      <c r="H77" s="29"/>
      <c r="I77" s="29"/>
      <c r="J77" s="29"/>
      <c r="K77" s="30"/>
      <c r="L77" s="29"/>
      <c r="M77" s="29"/>
      <c r="O77" s="1" t="s">
        <v>68</v>
      </c>
      <c r="P77" s="65" t="str">
        <f>D77</f>
        <v>Find for 40mm hydraulic bearing fan that operates with virtually no noise and produces extremely low airflow (so low that is not noticeable with our finger). As far as we've tested, the following fan worked well (40x10mm, 12V, Hydraulic bearing 5000RPM 0.06A) when operated at 5V.</v>
      </c>
      <c r="Q77" s="68"/>
      <c r="R77" s="48"/>
      <c r="S77" s="48"/>
      <c r="T77" s="49"/>
      <c r="U77" s="50"/>
      <c r="V77" s="49"/>
      <c r="W77" s="49"/>
      <c r="X77" s="50"/>
      <c r="Y77" s="48"/>
      <c r="Z77" s="48"/>
    </row>
    <row r="78" spans="1:28">
      <c r="C78" s="1"/>
      <c r="D78" s="29" t="s">
        <v>267</v>
      </c>
      <c r="E78" s="29" t="s">
        <v>236</v>
      </c>
      <c r="F78" s="29"/>
      <c r="G78" s="29" t="s">
        <v>235</v>
      </c>
      <c r="H78" s="29"/>
      <c r="I78" s="29">
        <v>5</v>
      </c>
      <c r="J78" s="29">
        <v>1</v>
      </c>
      <c r="K78" s="30">
        <v>8.99</v>
      </c>
      <c r="L78" s="29">
        <f>K78*J78/I78</f>
        <v>1.798</v>
      </c>
      <c r="M78" s="36" t="s">
        <v>233</v>
      </c>
      <c r="N78" s="5" t="s">
        <v>234</v>
      </c>
      <c r="O78" s="1" t="s">
        <v>68</v>
      </c>
      <c r="P78" s="48" t="s">
        <v>321</v>
      </c>
      <c r="Q78" s="68" t="s">
        <v>319</v>
      </c>
      <c r="R78" s="48" t="s">
        <v>320</v>
      </c>
      <c r="S78" s="48" t="s">
        <v>24</v>
      </c>
      <c r="T78" s="76" t="s">
        <v>400</v>
      </c>
      <c r="U78" s="50">
        <v>4520</v>
      </c>
      <c r="V78" s="49">
        <v>5</v>
      </c>
      <c r="W78" s="49">
        <v>1</v>
      </c>
      <c r="X78" s="50">
        <f>U78*W78/V78</f>
        <v>904</v>
      </c>
      <c r="Y78" s="63" t="s">
        <v>268</v>
      </c>
      <c r="Z78" s="48"/>
    </row>
    <row r="79" spans="1:28">
      <c r="D79" s="29"/>
      <c r="E79" s="66" t="s">
        <v>68</v>
      </c>
      <c r="F79" s="29"/>
      <c r="G79" s="29"/>
      <c r="H79" s="29"/>
      <c r="I79" s="29"/>
      <c r="J79" s="29"/>
      <c r="K79" s="30"/>
      <c r="L79" s="29"/>
      <c r="M79" s="29"/>
      <c r="O79" s="1" t="s">
        <v>68</v>
      </c>
      <c r="P79" s="48"/>
      <c r="Q79" s="68"/>
      <c r="R79" s="48"/>
      <c r="S79" s="48"/>
      <c r="T79" s="49"/>
      <c r="U79" s="50"/>
      <c r="V79" s="49"/>
      <c r="W79" s="49"/>
      <c r="X79" s="50"/>
      <c r="Y79" s="48"/>
      <c r="Z79" s="48"/>
    </row>
    <row r="80" spans="1:28">
      <c r="D80" s="38"/>
      <c r="E80" s="66" t="s">
        <v>68</v>
      </c>
      <c r="F80" s="29"/>
      <c r="G80" s="29"/>
      <c r="H80" s="29"/>
      <c r="I80" s="29"/>
      <c r="J80" s="29"/>
      <c r="K80" s="30"/>
      <c r="L80" s="29"/>
      <c r="M80" s="29"/>
      <c r="O80" s="1" t="s">
        <v>68</v>
      </c>
      <c r="P80" s="48"/>
      <c r="Q80" s="68"/>
      <c r="R80" s="48"/>
      <c r="S80" s="48"/>
      <c r="T80" s="49"/>
      <c r="U80" s="50"/>
      <c r="V80" s="49"/>
      <c r="W80" s="49"/>
      <c r="X80" s="50"/>
      <c r="Y80" s="48"/>
      <c r="Z80" s="48"/>
    </row>
    <row r="81" spans="2:26">
      <c r="C81" s="2" t="s">
        <v>86</v>
      </c>
      <c r="D81" s="35" t="s">
        <v>406</v>
      </c>
      <c r="E81" s="66" t="s">
        <v>68</v>
      </c>
      <c r="F81" s="29"/>
      <c r="G81" s="29"/>
      <c r="H81" s="29"/>
      <c r="I81" s="29"/>
      <c r="J81" s="29"/>
      <c r="K81" s="30"/>
      <c r="L81" s="29"/>
      <c r="M81" s="29"/>
      <c r="O81" s="1" t="s">
        <v>68</v>
      </c>
      <c r="P81" s="65" t="str">
        <f>D81</f>
        <v>Any 20cm jumper wires will work.</v>
      </c>
      <c r="Q81" s="68"/>
      <c r="R81" s="48"/>
      <c r="S81" s="48"/>
      <c r="T81" s="49"/>
      <c r="U81" s="50"/>
      <c r="V81" s="49"/>
      <c r="W81" s="49"/>
      <c r="X81" s="50"/>
      <c r="Y81" s="48"/>
      <c r="Z81" s="48"/>
    </row>
    <row r="82" spans="2:26">
      <c r="D82" s="29" t="s">
        <v>20</v>
      </c>
      <c r="E82" s="66" t="s">
        <v>68</v>
      </c>
      <c r="F82" s="29"/>
      <c r="G82" s="29" t="s">
        <v>24</v>
      </c>
      <c r="H82" s="29" t="s">
        <v>140</v>
      </c>
      <c r="I82" s="29">
        <v>120</v>
      </c>
      <c r="J82" s="29">
        <v>12</v>
      </c>
      <c r="K82" s="42">
        <v>6.98</v>
      </c>
      <c r="L82" s="29">
        <f>K82*J82/I82</f>
        <v>0.69800000000000006</v>
      </c>
      <c r="M82" s="32" t="s">
        <v>78</v>
      </c>
      <c r="N82" s="5" t="s">
        <v>116</v>
      </c>
      <c r="O82" s="1" t="s">
        <v>68</v>
      </c>
      <c r="P82" s="48" t="s">
        <v>409</v>
      </c>
      <c r="Q82" s="68"/>
      <c r="R82" s="48"/>
      <c r="S82" s="48"/>
      <c r="T82" s="49"/>
      <c r="U82" s="50">
        <v>870</v>
      </c>
      <c r="V82" s="49">
        <v>120</v>
      </c>
      <c r="W82" s="49">
        <v>2</v>
      </c>
      <c r="X82" s="50">
        <f>U82*W82/V82</f>
        <v>14.5</v>
      </c>
      <c r="Y82" s="63" t="s">
        <v>408</v>
      </c>
      <c r="Z82" s="48"/>
    </row>
    <row r="83" spans="2:26">
      <c r="D83" s="29" t="s">
        <v>142</v>
      </c>
      <c r="E83" s="66" t="s">
        <v>68</v>
      </c>
      <c r="F83" s="29"/>
      <c r="G83" s="29"/>
      <c r="H83" s="29"/>
      <c r="I83" s="29">
        <v>120</v>
      </c>
      <c r="J83" s="29">
        <v>12</v>
      </c>
      <c r="K83" s="30">
        <v>6.98</v>
      </c>
      <c r="L83" s="29"/>
      <c r="M83" s="29" t="s">
        <v>141</v>
      </c>
      <c r="N83" s="5" t="s">
        <v>68</v>
      </c>
      <c r="O83" s="1" t="s">
        <v>68</v>
      </c>
      <c r="P83" s="48"/>
      <c r="Q83" s="68"/>
      <c r="R83" s="48"/>
      <c r="S83" s="48"/>
      <c r="T83" s="49"/>
      <c r="U83" s="50"/>
      <c r="V83" s="49"/>
      <c r="W83" s="49"/>
      <c r="X83" s="50"/>
      <c r="Y83" s="48"/>
      <c r="Z83" s="48"/>
    </row>
    <row r="84" spans="2:26">
      <c r="D84" s="29"/>
      <c r="E84" s="66" t="s">
        <v>68</v>
      </c>
      <c r="F84" s="29"/>
      <c r="G84" s="29"/>
      <c r="H84" s="29"/>
      <c r="I84" s="29"/>
      <c r="J84" s="29"/>
      <c r="K84" s="30"/>
      <c r="L84" s="29"/>
      <c r="M84" s="29"/>
      <c r="O84" s="1" t="s">
        <v>68</v>
      </c>
      <c r="P84" s="48"/>
      <c r="Q84" s="68"/>
      <c r="R84" s="48"/>
      <c r="S84" s="48"/>
      <c r="T84" s="49"/>
      <c r="U84" s="50"/>
      <c r="V84" s="49"/>
      <c r="W84" s="49"/>
      <c r="X84" s="50"/>
      <c r="Y84" s="48"/>
      <c r="Z84" s="48"/>
    </row>
    <row r="85" spans="2:26">
      <c r="C85" s="2" t="s">
        <v>87</v>
      </c>
      <c r="D85" s="35" t="s">
        <v>403</v>
      </c>
      <c r="E85" s="66"/>
      <c r="F85" s="29"/>
      <c r="G85" s="29"/>
      <c r="H85" s="29"/>
      <c r="I85" s="29"/>
      <c r="J85" s="29"/>
      <c r="K85" s="30"/>
      <c r="L85" s="29"/>
      <c r="M85" s="29"/>
      <c r="P85" s="65" t="str">
        <f>D85</f>
        <v>Any 24 AWG wire will work. Silicon wire may be useful.</v>
      </c>
      <c r="Q85" s="68"/>
      <c r="R85" s="48"/>
      <c r="S85" s="48"/>
      <c r="T85" s="49"/>
      <c r="U85" s="50"/>
      <c r="V85" s="49"/>
      <c r="W85" s="49"/>
      <c r="X85" s="50"/>
      <c r="Y85" s="48"/>
      <c r="Z85" s="48"/>
    </row>
    <row r="86" spans="2:26">
      <c r="D86" s="29" t="s">
        <v>143</v>
      </c>
      <c r="E86" s="29" t="s">
        <v>40</v>
      </c>
      <c r="F86" s="29"/>
      <c r="G86" s="29" t="s">
        <v>21</v>
      </c>
      <c r="H86" s="29"/>
      <c r="I86" s="29">
        <v>1</v>
      </c>
      <c r="J86" s="29">
        <v>0.1</v>
      </c>
      <c r="K86" s="42">
        <v>9.9700000000000006</v>
      </c>
      <c r="L86" s="29">
        <f>K86*J86/I86</f>
        <v>0.99700000000000011</v>
      </c>
      <c r="M86" s="29" t="s">
        <v>45</v>
      </c>
      <c r="N86" s="5" t="s">
        <v>117</v>
      </c>
      <c r="O86" s="1" t="s">
        <v>68</v>
      </c>
      <c r="P86" s="48" t="s">
        <v>401</v>
      </c>
      <c r="Q86" s="68"/>
      <c r="R86" s="48"/>
      <c r="S86" s="71" t="s">
        <v>302</v>
      </c>
      <c r="T86" s="49"/>
      <c r="U86" s="50">
        <v>600</v>
      </c>
      <c r="V86" s="49">
        <v>1</v>
      </c>
      <c r="W86" s="49">
        <v>0.1</v>
      </c>
      <c r="X86" s="50">
        <f>U86*W86/V86</f>
        <v>60</v>
      </c>
      <c r="Y86" s="75" t="s">
        <v>404</v>
      </c>
      <c r="Z86" s="48"/>
    </row>
    <row r="87" spans="2:26">
      <c r="D87" s="29" t="s">
        <v>41</v>
      </c>
      <c r="E87" s="29" t="s">
        <v>40</v>
      </c>
      <c r="F87" s="29"/>
      <c r="G87" s="29" t="s">
        <v>21</v>
      </c>
      <c r="H87" s="29"/>
      <c r="I87" s="29">
        <v>1</v>
      </c>
      <c r="J87" s="29">
        <v>0.1</v>
      </c>
      <c r="K87" s="42">
        <v>9.9700000000000006</v>
      </c>
      <c r="L87" s="29">
        <f>K87*J87/I87</f>
        <v>0.99700000000000011</v>
      </c>
      <c r="M87" s="29" t="s">
        <v>45</v>
      </c>
      <c r="N87" s="5" t="s">
        <v>117</v>
      </c>
      <c r="O87" s="1" t="s">
        <v>68</v>
      </c>
      <c r="P87" s="48" t="s">
        <v>402</v>
      </c>
      <c r="Q87" s="68"/>
      <c r="R87" s="48"/>
      <c r="S87" s="71" t="s">
        <v>302</v>
      </c>
      <c r="T87" s="49"/>
      <c r="U87" s="50">
        <v>600</v>
      </c>
      <c r="V87" s="49">
        <v>1</v>
      </c>
      <c r="W87" s="49">
        <v>0.1</v>
      </c>
      <c r="X87" s="50">
        <f>U87*W87/V87</f>
        <v>60</v>
      </c>
      <c r="Y87" s="75" t="s">
        <v>405</v>
      </c>
      <c r="Z87" s="48"/>
    </row>
    <row r="88" spans="2:26">
      <c r="D88" s="29"/>
      <c r="E88" s="66"/>
      <c r="F88" s="29"/>
      <c r="G88" s="29"/>
      <c r="H88" s="29"/>
      <c r="I88" s="29"/>
      <c r="J88" s="29"/>
      <c r="K88" s="30"/>
      <c r="L88" s="29"/>
      <c r="M88" s="29"/>
      <c r="P88" s="48"/>
      <c r="Q88" s="68"/>
      <c r="R88" s="48"/>
      <c r="S88" s="48"/>
      <c r="T88" s="49"/>
      <c r="U88" s="50"/>
      <c r="V88" s="49"/>
      <c r="W88" s="49"/>
      <c r="X88" s="50"/>
      <c r="Y88" s="48"/>
      <c r="Z88" s="48"/>
    </row>
    <row r="89" spans="2:26">
      <c r="B89" s="2" t="s">
        <v>9</v>
      </c>
      <c r="C89" s="2" t="s">
        <v>88</v>
      </c>
      <c r="D89" s="35" t="s">
        <v>351</v>
      </c>
      <c r="E89" s="66"/>
      <c r="F89" s="29"/>
      <c r="G89" s="29"/>
      <c r="H89" s="29"/>
      <c r="I89" s="29"/>
      <c r="J89" s="29"/>
      <c r="K89" s="30"/>
      <c r="L89" s="29"/>
      <c r="M89" s="29"/>
      <c r="P89" s="65" t="str">
        <f>D89</f>
        <v>Use a waterproof one because it produces less noise.</v>
      </c>
      <c r="Q89" s="68"/>
      <c r="R89" s="48"/>
      <c r="S89" s="48"/>
      <c r="T89" s="49"/>
      <c r="U89" s="50"/>
      <c r="V89" s="49"/>
      <c r="W89" s="49"/>
      <c r="X89" s="50"/>
      <c r="Y89" s="48"/>
      <c r="Z89" s="48"/>
    </row>
    <row r="90" spans="2:26">
      <c r="D90" s="29" t="s">
        <v>27</v>
      </c>
      <c r="E90" s="29" t="s">
        <v>144</v>
      </c>
      <c r="F90" s="29"/>
      <c r="G90" s="29" t="s">
        <v>24</v>
      </c>
      <c r="H90" s="29"/>
      <c r="I90" s="29">
        <v>2</v>
      </c>
      <c r="J90" s="29">
        <v>1</v>
      </c>
      <c r="K90" s="31">
        <v>32.880000000000003</v>
      </c>
      <c r="L90" s="29">
        <f>K90*J90/I90</f>
        <v>16.440000000000001</v>
      </c>
      <c r="M90" s="32" t="s">
        <v>70</v>
      </c>
      <c r="N90" s="5" t="s">
        <v>200</v>
      </c>
      <c r="O90" s="1" t="s">
        <v>68</v>
      </c>
      <c r="P90" s="64" t="s">
        <v>353</v>
      </c>
      <c r="Q90" s="68" t="s">
        <v>354</v>
      </c>
      <c r="R90" s="48"/>
      <c r="S90" s="48" t="s">
        <v>24</v>
      </c>
      <c r="T90" s="49"/>
      <c r="U90" s="50">
        <v>3999</v>
      </c>
      <c r="V90" s="49">
        <v>2</v>
      </c>
      <c r="W90" s="49">
        <v>1</v>
      </c>
      <c r="X90" s="50">
        <f>U90*W90/V90</f>
        <v>1999.5</v>
      </c>
      <c r="Y90" s="63" t="s">
        <v>352</v>
      </c>
      <c r="Z90" s="48"/>
    </row>
    <row r="91" spans="2:26">
      <c r="D91" s="29" t="s">
        <v>146</v>
      </c>
      <c r="E91" s="29" t="s">
        <v>144</v>
      </c>
      <c r="F91" s="29"/>
      <c r="G91" s="29" t="s">
        <v>24</v>
      </c>
      <c r="H91" s="29"/>
      <c r="I91" s="29">
        <v>1</v>
      </c>
      <c r="J91" s="29">
        <v>1</v>
      </c>
      <c r="K91" s="30">
        <v>16.989999999999998</v>
      </c>
      <c r="L91" s="29"/>
      <c r="M91" s="29" t="s">
        <v>145</v>
      </c>
      <c r="N91" s="5" t="s">
        <v>68</v>
      </c>
      <c r="O91" s="1" t="s">
        <v>68</v>
      </c>
      <c r="P91" s="48"/>
      <c r="Q91" s="68"/>
      <c r="R91" s="48"/>
      <c r="S91" s="48"/>
      <c r="T91" s="49"/>
      <c r="U91" s="50"/>
      <c r="V91" s="49"/>
      <c r="W91" s="49"/>
      <c r="X91" s="50"/>
      <c r="Y91" s="48"/>
      <c r="Z91" s="48"/>
    </row>
    <row r="92" spans="2:26">
      <c r="D92" s="29"/>
      <c r="E92" s="29"/>
      <c r="F92" s="29"/>
      <c r="G92" s="29"/>
      <c r="H92" s="29"/>
      <c r="I92" s="29"/>
      <c r="J92" s="29"/>
      <c r="K92" s="30"/>
      <c r="L92" s="29"/>
      <c r="M92" s="29"/>
      <c r="O92" s="1" t="s">
        <v>68</v>
      </c>
      <c r="P92" s="48"/>
      <c r="Q92" s="68"/>
      <c r="R92" s="48"/>
      <c r="S92" s="48"/>
      <c r="T92" s="49"/>
      <c r="U92" s="50"/>
      <c r="V92" s="49"/>
      <c r="W92" s="49"/>
      <c r="X92" s="50"/>
      <c r="Y92" s="48"/>
      <c r="Z92" s="48"/>
    </row>
    <row r="93" spans="2:26">
      <c r="C93" s="2" t="s">
        <v>90</v>
      </c>
      <c r="D93" s="35" t="s">
        <v>407</v>
      </c>
      <c r="E93" s="66"/>
      <c r="F93" s="29"/>
      <c r="G93" s="29"/>
      <c r="H93" s="29"/>
      <c r="I93" s="29"/>
      <c r="J93" s="29"/>
      <c r="K93" s="30"/>
      <c r="L93" s="29"/>
      <c r="M93" s="29"/>
      <c r="P93" s="65" t="str">
        <f>D93</f>
        <v>Any 30cm Male-Female 3-pin servo cable will work.</v>
      </c>
      <c r="Q93" s="68"/>
      <c r="R93" s="48"/>
      <c r="S93" s="48"/>
      <c r="T93" s="49"/>
      <c r="U93" s="50"/>
      <c r="V93" s="49"/>
      <c r="W93" s="49"/>
      <c r="X93" s="50"/>
      <c r="Y93" s="48"/>
      <c r="Z93" s="48"/>
    </row>
    <row r="94" spans="2:26">
      <c r="D94" s="29" t="s">
        <v>26</v>
      </c>
      <c r="E94" s="29" t="s">
        <v>10</v>
      </c>
      <c r="F94" s="29"/>
      <c r="G94" s="29" t="s">
        <v>24</v>
      </c>
      <c r="H94" s="29"/>
      <c r="I94" s="29">
        <v>10</v>
      </c>
      <c r="J94" s="29">
        <v>1</v>
      </c>
      <c r="K94" s="31">
        <v>6.99</v>
      </c>
      <c r="L94" s="29">
        <f>K94*J94/I94</f>
        <v>0.69900000000000007</v>
      </c>
      <c r="M94" s="32" t="s">
        <v>122</v>
      </c>
      <c r="N94" s="5" t="s">
        <v>191</v>
      </c>
      <c r="O94" s="1" t="s">
        <v>68</v>
      </c>
      <c r="P94" s="48" t="s">
        <v>348</v>
      </c>
      <c r="Q94" s="68" t="s">
        <v>350</v>
      </c>
      <c r="R94" s="48" t="s">
        <v>349</v>
      </c>
      <c r="S94" s="48" t="s">
        <v>24</v>
      </c>
      <c r="T94" s="49"/>
      <c r="U94" s="50">
        <v>1580</v>
      </c>
      <c r="V94" s="49">
        <v>12</v>
      </c>
      <c r="W94" s="49">
        <v>1</v>
      </c>
      <c r="X94" s="50">
        <f>U94*W94/V94</f>
        <v>131.66666666666666</v>
      </c>
      <c r="Y94" s="63" t="s">
        <v>347</v>
      </c>
      <c r="Z94" s="48"/>
    </row>
    <row r="95" spans="2:26">
      <c r="D95" s="29" t="s">
        <v>147</v>
      </c>
      <c r="E95" s="29"/>
      <c r="F95" s="29"/>
      <c r="G95" s="29" t="s">
        <v>24</v>
      </c>
      <c r="H95" s="29"/>
      <c r="I95" s="29"/>
      <c r="J95" s="29"/>
      <c r="K95" s="30">
        <v>9.98</v>
      </c>
      <c r="L95" s="29"/>
      <c r="M95" s="29" t="s">
        <v>148</v>
      </c>
      <c r="N95" s="5" t="s">
        <v>68</v>
      </c>
      <c r="O95" s="1" t="s">
        <v>68</v>
      </c>
      <c r="P95" s="48"/>
      <c r="Q95" s="68"/>
      <c r="R95" s="48"/>
      <c r="S95" s="48"/>
      <c r="T95" s="49"/>
      <c r="U95" s="50"/>
      <c r="V95" s="49"/>
      <c r="W95" s="49"/>
      <c r="X95" s="50"/>
      <c r="Y95" s="48"/>
      <c r="Z95" s="48"/>
    </row>
    <row r="96" spans="2:26">
      <c r="D96" s="29"/>
      <c r="E96" s="29"/>
      <c r="F96" s="29"/>
      <c r="G96" s="29"/>
      <c r="H96" s="29"/>
      <c r="I96" s="29"/>
      <c r="J96" s="29"/>
      <c r="K96" s="30"/>
      <c r="L96" s="29"/>
      <c r="M96" s="29"/>
      <c r="O96" s="1" t="s">
        <v>68</v>
      </c>
      <c r="P96" s="48"/>
      <c r="Q96" s="68"/>
      <c r="R96" s="48"/>
      <c r="S96" s="48"/>
      <c r="T96" s="49"/>
      <c r="U96" s="50"/>
      <c r="V96" s="49"/>
      <c r="W96" s="49"/>
      <c r="X96" s="50"/>
      <c r="Y96" s="48"/>
      <c r="Z96" s="48"/>
    </row>
    <row r="97" spans="2:26">
      <c r="D97" s="29"/>
      <c r="E97" s="29"/>
      <c r="F97" s="29"/>
      <c r="G97" s="29"/>
      <c r="H97" s="29"/>
      <c r="I97" s="29"/>
      <c r="J97" s="29"/>
      <c r="K97" s="30"/>
      <c r="L97" s="29"/>
      <c r="M97" s="29"/>
      <c r="O97" s="1" t="s">
        <v>68</v>
      </c>
      <c r="P97" s="48"/>
      <c r="Q97" s="68"/>
      <c r="R97" s="48"/>
      <c r="S97" s="48"/>
      <c r="T97" s="49"/>
      <c r="U97" s="50"/>
      <c r="V97" s="49"/>
      <c r="W97" s="49"/>
      <c r="X97" s="50"/>
      <c r="Y97" s="48"/>
      <c r="Z97" s="48"/>
    </row>
    <row r="98" spans="2:26">
      <c r="C98" s="2" t="s">
        <v>91</v>
      </c>
      <c r="D98" s="29" t="s">
        <v>11</v>
      </c>
      <c r="E98" s="29" t="s">
        <v>13</v>
      </c>
      <c r="F98" s="29"/>
      <c r="G98" s="29" t="s">
        <v>12</v>
      </c>
      <c r="H98" s="29"/>
      <c r="I98" s="29">
        <v>1</v>
      </c>
      <c r="J98" s="29">
        <v>1</v>
      </c>
      <c r="K98" s="31">
        <v>6.6</v>
      </c>
      <c r="L98" s="29">
        <f>K98*J98/I98</f>
        <v>6.6</v>
      </c>
      <c r="M98" s="32" t="s">
        <v>126</v>
      </c>
      <c r="N98" s="5" t="s">
        <v>124</v>
      </c>
      <c r="O98" s="1" t="s">
        <v>68</v>
      </c>
      <c r="P98" s="48" t="s">
        <v>395</v>
      </c>
      <c r="Q98" s="48" t="s">
        <v>394</v>
      </c>
      <c r="R98" s="48"/>
      <c r="S98" s="48" t="s">
        <v>399</v>
      </c>
      <c r="T98" s="49"/>
      <c r="U98" s="50" t="s">
        <v>359</v>
      </c>
      <c r="V98" s="49">
        <v>1</v>
      </c>
      <c r="W98" s="49">
        <v>1</v>
      </c>
      <c r="X98" s="50"/>
      <c r="Y98" s="48" t="s">
        <v>396</v>
      </c>
      <c r="Z98" s="48"/>
    </row>
    <row r="99" spans="2:26">
      <c r="D99" s="29"/>
      <c r="E99" s="66"/>
      <c r="F99" s="29"/>
      <c r="G99" s="29"/>
      <c r="H99" s="29"/>
      <c r="I99" s="29"/>
      <c r="J99" s="29"/>
      <c r="K99" s="30"/>
      <c r="L99" s="29"/>
      <c r="M99" s="29"/>
      <c r="P99" s="48"/>
      <c r="Q99" s="68"/>
      <c r="R99" s="48"/>
      <c r="S99" s="48"/>
      <c r="T99" s="49"/>
      <c r="U99" s="50"/>
      <c r="V99" s="49"/>
      <c r="W99" s="49"/>
      <c r="X99" s="50"/>
      <c r="Y99" s="48"/>
      <c r="Z99" s="48"/>
    </row>
    <row r="100" spans="2:26">
      <c r="C100" s="2" t="s">
        <v>397</v>
      </c>
      <c r="D100" s="29" t="s">
        <v>14</v>
      </c>
      <c r="E100" s="29" t="s">
        <v>149</v>
      </c>
      <c r="F100" s="29"/>
      <c r="G100" s="29" t="s">
        <v>12</v>
      </c>
      <c r="H100" s="29"/>
      <c r="I100" s="29">
        <v>1</v>
      </c>
      <c r="J100" s="29">
        <v>1</v>
      </c>
      <c r="K100" s="31">
        <v>1.85</v>
      </c>
      <c r="L100" s="29">
        <f>K100*J100/I100</f>
        <v>1.85</v>
      </c>
      <c r="M100" s="29" t="s">
        <v>46</v>
      </c>
      <c r="N100" s="5" t="s">
        <v>68</v>
      </c>
      <c r="O100" s="1" t="s">
        <v>68</v>
      </c>
      <c r="P100" s="48" t="s">
        <v>398</v>
      </c>
      <c r="Q100" s="48" t="s">
        <v>398</v>
      </c>
      <c r="R100" s="48"/>
      <c r="S100" s="48" t="s">
        <v>399</v>
      </c>
      <c r="T100" s="49"/>
      <c r="U100" s="50" t="s">
        <v>359</v>
      </c>
      <c r="V100" s="49">
        <v>1</v>
      </c>
      <c r="W100" s="49">
        <v>1</v>
      </c>
      <c r="X100" s="50"/>
      <c r="Y100" s="48" t="s">
        <v>396</v>
      </c>
      <c r="Z100" s="48"/>
    </row>
    <row r="101" spans="2:26">
      <c r="D101" s="29"/>
      <c r="E101" s="29"/>
      <c r="F101" s="29"/>
      <c r="G101" s="29"/>
      <c r="H101" s="29"/>
      <c r="I101" s="29"/>
      <c r="J101" s="29"/>
      <c r="K101" s="30"/>
      <c r="L101" s="29"/>
      <c r="M101" s="29"/>
      <c r="O101" s="1" t="s">
        <v>68</v>
      </c>
      <c r="P101" s="48"/>
      <c r="Q101" s="68"/>
      <c r="R101" s="48"/>
      <c r="S101" s="48"/>
      <c r="T101" s="49"/>
      <c r="U101" s="50"/>
      <c r="V101" s="49"/>
      <c r="W101" s="49"/>
      <c r="X101" s="50"/>
      <c r="Y101" s="48"/>
      <c r="Z101" s="48"/>
    </row>
    <row r="102" spans="2:26">
      <c r="C102" s="2" t="s">
        <v>186</v>
      </c>
      <c r="D102" s="35" t="s">
        <v>356</v>
      </c>
      <c r="E102" s="66"/>
      <c r="F102" s="29"/>
      <c r="G102" s="29"/>
      <c r="H102" s="29"/>
      <c r="I102" s="29"/>
      <c r="J102" s="29"/>
      <c r="K102" s="30"/>
      <c r="L102" s="29"/>
      <c r="M102" s="29"/>
      <c r="P102" s="65" t="str">
        <f>D102</f>
        <v>This must be a  ball-tip water nozzle to prevent dripping when the bottle is swung.</v>
      </c>
      <c r="Q102" s="68"/>
      <c r="R102" s="48"/>
      <c r="S102" s="48"/>
      <c r="T102" s="49"/>
      <c r="U102" s="50"/>
      <c r="V102" s="49"/>
      <c r="W102" s="49"/>
      <c r="X102" s="50"/>
      <c r="Y102" s="48"/>
      <c r="Z102" s="48"/>
    </row>
    <row r="103" spans="2:26">
      <c r="C103" s="1"/>
      <c r="D103" s="43" t="s">
        <v>15</v>
      </c>
      <c r="E103" s="43" t="s">
        <v>16</v>
      </c>
      <c r="F103" s="43"/>
      <c r="G103" s="43" t="s">
        <v>12</v>
      </c>
      <c r="H103" s="43" t="s">
        <v>123</v>
      </c>
      <c r="I103" s="29">
        <v>1</v>
      </c>
      <c r="J103" s="29">
        <v>1</v>
      </c>
      <c r="K103" s="44">
        <v>1.62</v>
      </c>
      <c r="L103" s="29">
        <f>K103*J103/I103</f>
        <v>1.62</v>
      </c>
      <c r="M103" s="29" t="s">
        <v>46</v>
      </c>
      <c r="N103" s="5" t="s">
        <v>125</v>
      </c>
      <c r="O103" s="1" t="s">
        <v>68</v>
      </c>
      <c r="P103" s="48" t="s">
        <v>357</v>
      </c>
      <c r="Q103" s="68" t="s">
        <v>357</v>
      </c>
      <c r="R103" s="48"/>
      <c r="S103" s="48" t="s">
        <v>358</v>
      </c>
      <c r="T103" s="49"/>
      <c r="U103" s="50" t="s">
        <v>359</v>
      </c>
      <c r="V103" s="49">
        <v>1</v>
      </c>
      <c r="W103" s="49">
        <v>1</v>
      </c>
      <c r="X103" s="50"/>
      <c r="Y103" s="63" t="s">
        <v>355</v>
      </c>
      <c r="Z103" s="48"/>
    </row>
    <row r="104" spans="2:26">
      <c r="D104" s="29"/>
      <c r="E104" s="29"/>
      <c r="F104" s="29"/>
      <c r="G104" s="29"/>
      <c r="H104" s="29"/>
      <c r="I104" s="29"/>
      <c r="J104" s="29"/>
      <c r="K104" s="30"/>
      <c r="L104" s="29"/>
      <c r="M104" s="29"/>
      <c r="O104" s="1" t="s">
        <v>68</v>
      </c>
      <c r="P104" s="48"/>
      <c r="Q104" s="68"/>
      <c r="R104" s="48"/>
      <c r="S104" s="48"/>
      <c r="T104" s="49"/>
      <c r="U104" s="50"/>
      <c r="V104" s="49"/>
      <c r="W104" s="49"/>
      <c r="X104" s="50"/>
      <c r="Y104" s="48"/>
      <c r="Z104" s="48"/>
    </row>
    <row r="105" spans="2:26">
      <c r="C105" s="2" t="s">
        <v>228</v>
      </c>
      <c r="D105" s="35" t="s">
        <v>360</v>
      </c>
      <c r="E105" s="66"/>
      <c r="F105" s="29"/>
      <c r="G105" s="29"/>
      <c r="H105" s="29"/>
      <c r="I105" s="29"/>
      <c r="J105" s="29"/>
      <c r="K105" s="30"/>
      <c r="L105" s="29"/>
      <c r="M105" s="29"/>
      <c r="P105" s="65" t="str">
        <f>D105</f>
        <v>Any wheel weight with similar size works</v>
      </c>
      <c r="Q105" s="68"/>
      <c r="R105" s="48"/>
      <c r="S105" s="48"/>
      <c r="T105" s="49"/>
      <c r="U105" s="50"/>
      <c r="V105" s="49"/>
      <c r="W105" s="49"/>
      <c r="X105" s="50"/>
      <c r="Y105" s="48"/>
      <c r="Z105" s="48"/>
    </row>
    <row r="106" spans="2:26">
      <c r="C106" s="1"/>
      <c r="D106" s="29" t="s">
        <v>230</v>
      </c>
      <c r="E106" s="29"/>
      <c r="F106" s="29"/>
      <c r="G106" s="29" t="s">
        <v>24</v>
      </c>
      <c r="H106" s="29" t="s">
        <v>231</v>
      </c>
      <c r="I106" s="29">
        <v>72</v>
      </c>
      <c r="J106" s="29">
        <v>16</v>
      </c>
      <c r="K106" s="30">
        <v>21.32</v>
      </c>
      <c r="L106" s="29">
        <f>K106*J106/I106</f>
        <v>4.7377777777777776</v>
      </c>
      <c r="M106" s="29" t="s">
        <v>229</v>
      </c>
      <c r="O106" s="1" t="s">
        <v>68</v>
      </c>
      <c r="P106" s="48" t="s">
        <v>362</v>
      </c>
      <c r="Q106" s="68" t="s">
        <v>363</v>
      </c>
      <c r="R106" s="48"/>
      <c r="S106" s="48" t="s">
        <v>24</v>
      </c>
      <c r="T106" s="49"/>
      <c r="U106" s="50">
        <v>1598</v>
      </c>
      <c r="V106" s="49">
        <v>240</v>
      </c>
      <c r="W106" s="49">
        <v>8</v>
      </c>
      <c r="X106" s="50">
        <f>U106*W106/V106</f>
        <v>53.266666666666666</v>
      </c>
      <c r="Y106" s="63" t="s">
        <v>361</v>
      </c>
      <c r="Z106" s="48"/>
    </row>
    <row r="107" spans="2:26">
      <c r="D107" s="29"/>
      <c r="E107" s="29"/>
      <c r="F107" s="29"/>
      <c r="G107" s="29"/>
      <c r="H107" s="29"/>
      <c r="I107" s="29"/>
      <c r="J107" s="29"/>
      <c r="K107" s="30"/>
      <c r="L107" s="29"/>
      <c r="M107" s="29"/>
      <c r="O107" s="1" t="s">
        <v>68</v>
      </c>
      <c r="P107" s="48"/>
      <c r="Q107" s="68"/>
      <c r="R107" s="48"/>
      <c r="S107" s="48"/>
      <c r="T107" s="49"/>
      <c r="U107" s="50"/>
      <c r="V107" s="49"/>
      <c r="W107" s="49"/>
      <c r="X107" s="50"/>
      <c r="Y107" s="48"/>
      <c r="Z107" s="48"/>
    </row>
    <row r="108" spans="2:26">
      <c r="D108" s="29"/>
      <c r="E108" s="29"/>
      <c r="F108" s="29"/>
      <c r="G108" s="29"/>
      <c r="H108" s="29"/>
      <c r="I108" s="29"/>
      <c r="J108" s="29"/>
      <c r="K108" s="30"/>
      <c r="L108" s="29"/>
      <c r="M108" s="29"/>
      <c r="O108" s="1" t="s">
        <v>68</v>
      </c>
      <c r="P108" s="48"/>
      <c r="Q108" s="68"/>
      <c r="R108" s="48"/>
      <c r="S108" s="48"/>
      <c r="T108" s="49"/>
      <c r="U108" s="50"/>
      <c r="V108" s="49"/>
      <c r="W108" s="49"/>
      <c r="X108" s="50"/>
      <c r="Y108" s="48"/>
      <c r="Z108" s="48"/>
    </row>
    <row r="109" spans="2:26">
      <c r="B109" s="2" t="s">
        <v>29</v>
      </c>
      <c r="C109" s="2" t="s">
        <v>92</v>
      </c>
      <c r="D109" s="35" t="s">
        <v>364</v>
      </c>
      <c r="E109" s="66"/>
      <c r="F109" s="29"/>
      <c r="G109" s="29"/>
      <c r="H109" s="29"/>
      <c r="I109" s="29"/>
      <c r="J109" s="29"/>
      <c r="K109" s="30"/>
      <c r="L109" s="29"/>
      <c r="M109" s="29"/>
      <c r="P109" s="65" t="str">
        <f>D109</f>
        <v>Any power stripe with 3 or 6 outlets will work. It should not have any illuminate.</v>
      </c>
      <c r="Q109" s="68"/>
      <c r="R109" s="48"/>
      <c r="S109" s="48"/>
      <c r="T109" s="49"/>
      <c r="U109" s="50"/>
      <c r="V109" s="49"/>
      <c r="W109" s="49"/>
      <c r="X109" s="50"/>
      <c r="Y109" s="48"/>
      <c r="Z109" s="48"/>
    </row>
    <row r="110" spans="2:26">
      <c r="D110" s="29" t="s">
        <v>17</v>
      </c>
      <c r="E110" s="29" t="s">
        <v>19</v>
      </c>
      <c r="F110" s="29"/>
      <c r="G110" s="29" t="s">
        <v>24</v>
      </c>
      <c r="H110" s="29" t="s">
        <v>18</v>
      </c>
      <c r="I110" s="29">
        <v>1</v>
      </c>
      <c r="J110" s="29">
        <v>1</v>
      </c>
      <c r="K110" s="31">
        <v>13.99</v>
      </c>
      <c r="L110" s="29">
        <f>K110*J110/I110</f>
        <v>13.99</v>
      </c>
      <c r="M110" s="32" t="s">
        <v>127</v>
      </c>
      <c r="N110" s="5" t="s">
        <v>118</v>
      </c>
      <c r="O110" s="1" t="s">
        <v>68</v>
      </c>
      <c r="P110" s="48" t="s">
        <v>366</v>
      </c>
      <c r="Q110" s="68" t="s">
        <v>367</v>
      </c>
      <c r="R110" s="68" t="s">
        <v>293</v>
      </c>
      <c r="S110" s="48" t="s">
        <v>24</v>
      </c>
      <c r="T110" s="49"/>
      <c r="U110" s="50">
        <v>2326</v>
      </c>
      <c r="V110" s="49">
        <v>1</v>
      </c>
      <c r="W110" s="49">
        <v>1</v>
      </c>
      <c r="X110" s="50">
        <f>U110*W110/V110</f>
        <v>2326</v>
      </c>
      <c r="Y110" s="63" t="s">
        <v>365</v>
      </c>
      <c r="Z110" s="48"/>
    </row>
    <row r="111" spans="2:26">
      <c r="D111" s="29"/>
      <c r="E111" s="29"/>
      <c r="F111" s="29"/>
      <c r="G111" s="29"/>
      <c r="H111" s="29"/>
      <c r="I111" s="29"/>
      <c r="J111" s="29"/>
      <c r="K111" s="31"/>
      <c r="L111" s="29"/>
      <c r="M111" s="29"/>
      <c r="O111" s="1" t="s">
        <v>68</v>
      </c>
      <c r="P111" s="48"/>
      <c r="Q111" s="68"/>
      <c r="R111" s="48"/>
      <c r="S111" s="48"/>
      <c r="T111" s="49"/>
      <c r="U111" s="50"/>
      <c r="V111" s="49"/>
      <c r="W111" s="49"/>
      <c r="X111" s="50"/>
      <c r="Y111" s="48"/>
      <c r="Z111" s="48"/>
    </row>
    <row r="112" spans="2:26">
      <c r="C112" s="2" t="s">
        <v>383</v>
      </c>
      <c r="D112" s="29" t="s">
        <v>35</v>
      </c>
      <c r="E112" s="29" t="s">
        <v>35</v>
      </c>
      <c r="F112" s="29"/>
      <c r="G112" s="29" t="s">
        <v>21</v>
      </c>
      <c r="H112" s="29"/>
      <c r="I112" s="29">
        <v>100</v>
      </c>
      <c r="J112" s="29">
        <v>6</v>
      </c>
      <c r="K112" s="31">
        <v>8.75</v>
      </c>
      <c r="L112" s="29">
        <f>K112*J112/I112</f>
        <v>0.52500000000000002</v>
      </c>
      <c r="M112" s="29" t="s">
        <v>47</v>
      </c>
      <c r="N112" s="5" t="s">
        <v>150</v>
      </c>
      <c r="O112" s="1" t="s">
        <v>68</v>
      </c>
      <c r="P112" s="48" t="s">
        <v>384</v>
      </c>
      <c r="Q112" s="68"/>
      <c r="R112" s="48"/>
      <c r="S112" s="48" t="s">
        <v>385</v>
      </c>
      <c r="T112" s="49"/>
      <c r="U112" s="50">
        <v>6</v>
      </c>
      <c r="V112" s="49">
        <v>1</v>
      </c>
      <c r="W112" s="49">
        <v>6</v>
      </c>
      <c r="X112" s="50">
        <f>U112*W112/V112</f>
        <v>36</v>
      </c>
      <c r="Y112" s="63" t="s">
        <v>377</v>
      </c>
      <c r="Z112" s="48"/>
    </row>
    <row r="113" spans="1:28">
      <c r="D113" s="29"/>
      <c r="E113" s="29"/>
      <c r="F113" s="29"/>
      <c r="G113" s="29"/>
      <c r="H113" s="29"/>
      <c r="I113" s="29"/>
      <c r="J113" s="29"/>
      <c r="K113" s="30"/>
      <c r="L113" s="29"/>
      <c r="M113" s="29"/>
      <c r="O113" s="1" t="s">
        <v>68</v>
      </c>
      <c r="P113" s="48"/>
      <c r="Q113" s="68"/>
      <c r="R113" s="48"/>
      <c r="S113" s="48"/>
      <c r="T113" s="49"/>
      <c r="U113" s="50"/>
      <c r="V113" s="49"/>
      <c r="W113" s="49"/>
      <c r="X113" s="50"/>
      <c r="Y113" s="48"/>
      <c r="Z113" s="48"/>
    </row>
    <row r="114" spans="1:28">
      <c r="C114" s="2" t="s">
        <v>382</v>
      </c>
      <c r="D114" s="29" t="s">
        <v>36</v>
      </c>
      <c r="E114" s="29" t="s">
        <v>36</v>
      </c>
      <c r="F114" s="29"/>
      <c r="G114" s="29" t="s">
        <v>21</v>
      </c>
      <c r="H114" s="29"/>
      <c r="I114" s="29">
        <v>100</v>
      </c>
      <c r="J114" s="29">
        <v>8</v>
      </c>
      <c r="K114" s="31">
        <v>6.56</v>
      </c>
      <c r="L114" s="29">
        <f>K114*J114/I114</f>
        <v>0.52479999999999993</v>
      </c>
      <c r="M114" s="29" t="s">
        <v>48</v>
      </c>
      <c r="N114" s="5" t="s">
        <v>150</v>
      </c>
      <c r="O114" s="1" t="s">
        <v>68</v>
      </c>
      <c r="P114" s="48" t="s">
        <v>384</v>
      </c>
      <c r="Q114" s="68"/>
      <c r="R114" s="48"/>
      <c r="S114" s="48" t="s">
        <v>385</v>
      </c>
      <c r="T114" s="49"/>
      <c r="U114" s="50">
        <v>13</v>
      </c>
      <c r="V114" s="49">
        <v>1</v>
      </c>
      <c r="W114" s="49">
        <v>8</v>
      </c>
      <c r="X114" s="50">
        <f>U114*W114/V114</f>
        <v>104</v>
      </c>
      <c r="Y114" s="75" t="s">
        <v>377</v>
      </c>
      <c r="Z114" s="48"/>
    </row>
    <row r="115" spans="1:28">
      <c r="D115" s="29"/>
      <c r="E115" s="29"/>
      <c r="F115" s="29"/>
      <c r="G115" s="29"/>
      <c r="H115" s="29"/>
      <c r="I115" s="29"/>
      <c r="J115" s="29"/>
      <c r="K115" s="30"/>
      <c r="L115" s="29"/>
      <c r="M115" s="29"/>
      <c r="O115" s="1" t="s">
        <v>68</v>
      </c>
      <c r="P115" s="48"/>
      <c r="Q115" s="68"/>
      <c r="R115" s="48"/>
      <c r="S115" s="48"/>
      <c r="T115" s="49"/>
      <c r="U115" s="50"/>
      <c r="V115" s="49"/>
      <c r="W115" s="49"/>
      <c r="X115" s="50"/>
      <c r="Y115" s="48"/>
      <c r="Z115" s="48"/>
    </row>
    <row r="116" spans="1:28">
      <c r="C116" s="2" t="s">
        <v>381</v>
      </c>
      <c r="D116" s="29" t="s">
        <v>34</v>
      </c>
      <c r="E116" s="29" t="s">
        <v>34</v>
      </c>
      <c r="F116" s="29"/>
      <c r="G116" s="29" t="s">
        <v>21</v>
      </c>
      <c r="H116" s="29" t="s">
        <v>33</v>
      </c>
      <c r="I116" s="29">
        <v>100</v>
      </c>
      <c r="J116" s="29">
        <v>3</v>
      </c>
      <c r="K116" s="31">
        <v>4.4000000000000004</v>
      </c>
      <c r="L116" s="29">
        <f>K116*J116/I116</f>
        <v>0.13200000000000001</v>
      </c>
      <c r="M116" s="29" t="s">
        <v>49</v>
      </c>
      <c r="N116" s="5" t="s">
        <v>189</v>
      </c>
      <c r="O116" s="1" t="s">
        <v>68</v>
      </c>
      <c r="P116" s="48" t="s">
        <v>384</v>
      </c>
      <c r="Q116" s="68"/>
      <c r="R116" s="48"/>
      <c r="S116" s="48" t="s">
        <v>385</v>
      </c>
      <c r="T116" s="49"/>
      <c r="U116" s="50">
        <v>5</v>
      </c>
      <c r="V116" s="49">
        <v>1</v>
      </c>
      <c r="W116" s="49">
        <v>3</v>
      </c>
      <c r="X116" s="50">
        <f>U116*W116/V116</f>
        <v>15</v>
      </c>
      <c r="Y116" s="63" t="s">
        <v>377</v>
      </c>
      <c r="Z116" s="48"/>
    </row>
    <row r="117" spans="1:28">
      <c r="D117" s="29"/>
      <c r="E117" s="29"/>
      <c r="F117" s="29"/>
      <c r="G117" s="29"/>
      <c r="H117" s="29"/>
      <c r="I117" s="29"/>
      <c r="J117" s="29"/>
      <c r="K117" s="30"/>
      <c r="L117" s="29"/>
      <c r="M117" s="29"/>
      <c r="O117" s="1" t="s">
        <v>68</v>
      </c>
      <c r="P117" s="48"/>
      <c r="Q117" s="68"/>
      <c r="R117" s="48"/>
      <c r="S117" s="48"/>
      <c r="T117" s="49"/>
      <c r="U117" s="50"/>
      <c r="V117" s="49"/>
      <c r="W117" s="49"/>
      <c r="X117" s="50"/>
      <c r="Y117" s="48"/>
      <c r="Z117" s="48"/>
    </row>
    <row r="118" spans="1:28">
      <c r="C118" s="2" t="s">
        <v>380</v>
      </c>
      <c r="D118" s="29" t="s">
        <v>22</v>
      </c>
      <c r="E118" s="29" t="s">
        <v>22</v>
      </c>
      <c r="F118" s="29"/>
      <c r="G118" s="29" t="s">
        <v>21</v>
      </c>
      <c r="H118" s="29"/>
      <c r="I118" s="29">
        <v>100</v>
      </c>
      <c r="J118" s="29">
        <v>6</v>
      </c>
      <c r="K118" s="31">
        <v>2.06</v>
      </c>
      <c r="L118" s="29">
        <f>K118*J118/I118</f>
        <v>0.12359999999999999</v>
      </c>
      <c r="M118" s="32" t="s">
        <v>55</v>
      </c>
      <c r="N118" s="5" t="s">
        <v>151</v>
      </c>
      <c r="O118" s="1" t="s">
        <v>68</v>
      </c>
      <c r="P118" s="48" t="s">
        <v>386</v>
      </c>
      <c r="Q118" s="68"/>
      <c r="R118" s="48"/>
      <c r="S118" s="48" t="s">
        <v>385</v>
      </c>
      <c r="T118" s="49"/>
      <c r="U118" s="50">
        <v>8</v>
      </c>
      <c r="V118" s="49">
        <v>1</v>
      </c>
      <c r="W118" s="49">
        <v>6</v>
      </c>
      <c r="X118" s="50">
        <f>U118*W118/V118</f>
        <v>48</v>
      </c>
      <c r="Y118" s="63" t="s">
        <v>378</v>
      </c>
      <c r="Z118" s="48"/>
    </row>
    <row r="119" spans="1:28">
      <c r="D119" s="29"/>
      <c r="E119" s="29"/>
      <c r="F119" s="29"/>
      <c r="G119" s="29"/>
      <c r="H119" s="29"/>
      <c r="I119" s="29"/>
      <c r="J119" s="29"/>
      <c r="K119" s="30"/>
      <c r="L119" s="29"/>
      <c r="M119" s="29"/>
      <c r="O119" s="1" t="s">
        <v>68</v>
      </c>
      <c r="P119" s="48"/>
      <c r="Q119" s="68"/>
      <c r="R119" s="48"/>
      <c r="S119" s="48"/>
      <c r="T119" s="49"/>
      <c r="U119" s="50"/>
      <c r="V119" s="49"/>
      <c r="W119" s="49"/>
      <c r="X119" s="50"/>
      <c r="Y119" s="48"/>
      <c r="Z119" s="48"/>
    </row>
    <row r="120" spans="1:28">
      <c r="C120" s="2" t="s">
        <v>379</v>
      </c>
      <c r="D120" s="29" t="s">
        <v>23</v>
      </c>
      <c r="E120" s="29" t="s">
        <v>23</v>
      </c>
      <c r="F120" s="29"/>
      <c r="G120" s="29" t="s">
        <v>21</v>
      </c>
      <c r="H120" s="29"/>
      <c r="I120" s="29">
        <v>100</v>
      </c>
      <c r="J120" s="29">
        <v>11</v>
      </c>
      <c r="K120" s="31">
        <v>1.17</v>
      </c>
      <c r="L120" s="29">
        <f>K120*J120/I120</f>
        <v>0.12869999999999998</v>
      </c>
      <c r="M120" s="29" t="s">
        <v>50</v>
      </c>
      <c r="N120" s="5" t="s">
        <v>151</v>
      </c>
      <c r="O120" s="1" t="s">
        <v>68</v>
      </c>
      <c r="P120" s="48" t="s">
        <v>386</v>
      </c>
      <c r="Q120" s="68"/>
      <c r="R120" s="48"/>
      <c r="S120" s="48" t="s">
        <v>385</v>
      </c>
      <c r="T120" s="49"/>
      <c r="U120" s="50">
        <v>3</v>
      </c>
      <c r="V120" s="49">
        <v>1</v>
      </c>
      <c r="W120" s="49">
        <v>11</v>
      </c>
      <c r="X120" s="50">
        <f>U120*W120/V120</f>
        <v>33</v>
      </c>
      <c r="Y120" s="63" t="s">
        <v>378</v>
      </c>
      <c r="Z120" s="48"/>
    </row>
    <row r="121" spans="1:28">
      <c r="D121" s="29"/>
      <c r="E121" s="66" t="s">
        <v>68</v>
      </c>
      <c r="F121" s="29"/>
      <c r="G121" s="29"/>
      <c r="H121" s="29"/>
      <c r="I121" s="29"/>
      <c r="J121" s="29"/>
      <c r="K121" s="31"/>
      <c r="L121" s="29"/>
      <c r="M121" s="29"/>
      <c r="O121" s="1" t="s">
        <v>68</v>
      </c>
      <c r="P121" s="48"/>
      <c r="Q121" s="68"/>
      <c r="R121" s="48"/>
      <c r="S121" s="48"/>
      <c r="T121" s="49"/>
      <c r="U121" s="50"/>
      <c r="V121" s="49"/>
      <c r="W121" s="49"/>
      <c r="X121" s="50"/>
      <c r="Y121" s="48"/>
      <c r="Z121" s="48"/>
    </row>
    <row r="122" spans="1:28" s="6" customFormat="1">
      <c r="A122" s="2"/>
      <c r="B122" s="1"/>
      <c r="C122" s="2"/>
      <c r="D122" s="29"/>
      <c r="E122" s="66" t="s">
        <v>68</v>
      </c>
      <c r="F122" s="29"/>
      <c r="G122" s="29"/>
      <c r="H122" s="29"/>
      <c r="I122" s="29"/>
      <c r="J122" s="29"/>
      <c r="K122" s="30"/>
      <c r="L122" s="29"/>
      <c r="M122" s="29"/>
      <c r="N122" s="5"/>
      <c r="O122" s="1" t="s">
        <v>68</v>
      </c>
      <c r="P122" s="48"/>
      <c r="Q122" s="68"/>
      <c r="R122" s="48"/>
      <c r="S122" s="48"/>
      <c r="T122" s="49"/>
      <c r="U122" s="50"/>
      <c r="V122" s="49"/>
      <c r="W122" s="49"/>
      <c r="X122" s="50"/>
      <c r="Y122" s="48"/>
      <c r="Z122" s="48"/>
      <c r="AA122" s="1"/>
      <c r="AB122" s="1"/>
    </row>
    <row r="123" spans="1:28">
      <c r="C123" s="2" t="s">
        <v>159</v>
      </c>
      <c r="D123" s="35" t="s">
        <v>370</v>
      </c>
      <c r="E123" s="66"/>
      <c r="F123" s="29"/>
      <c r="G123" s="29"/>
      <c r="H123" s="29"/>
      <c r="I123" s="29"/>
      <c r="J123" s="29"/>
      <c r="K123" s="30"/>
      <c r="L123" s="29"/>
      <c r="M123" s="29"/>
      <c r="P123" s="65" t="str">
        <f>D123</f>
        <v>Any ethernet swiching hub with more ports than the number of the Operant Houses will work. If you can connect Raspberry Pis to Wi-Fi, this is not necessary.</v>
      </c>
      <c r="Q123" s="68"/>
      <c r="R123" s="48"/>
      <c r="S123" s="48"/>
      <c r="T123" s="49"/>
      <c r="U123" s="50"/>
      <c r="V123" s="49"/>
      <c r="W123" s="49"/>
      <c r="X123" s="50"/>
      <c r="Y123" s="48"/>
      <c r="Z123" s="48"/>
    </row>
    <row r="124" spans="1:28">
      <c r="C124" s="1"/>
      <c r="D124" s="29" t="s">
        <v>30</v>
      </c>
      <c r="E124" s="66" t="s">
        <v>68</v>
      </c>
      <c r="F124" s="29"/>
      <c r="G124" s="29" t="s">
        <v>24</v>
      </c>
      <c r="H124" s="29" t="s">
        <v>162</v>
      </c>
      <c r="I124" s="29">
        <v>16</v>
      </c>
      <c r="J124" s="29">
        <v>1</v>
      </c>
      <c r="K124" s="31">
        <v>57.99</v>
      </c>
      <c r="L124" s="29">
        <f>K124*J124/I124</f>
        <v>3.6243750000000001</v>
      </c>
      <c r="M124" s="32" t="s">
        <v>121</v>
      </c>
      <c r="N124" s="5" t="s">
        <v>119</v>
      </c>
      <c r="O124" s="1" t="s">
        <v>68</v>
      </c>
      <c r="P124" s="48" t="s">
        <v>368</v>
      </c>
      <c r="Q124" s="68" t="s">
        <v>372</v>
      </c>
      <c r="R124" s="48" t="s">
        <v>371</v>
      </c>
      <c r="S124" s="48" t="s">
        <v>24</v>
      </c>
      <c r="T124" s="49"/>
      <c r="U124" s="50">
        <v>6600</v>
      </c>
      <c r="V124" s="49"/>
      <c r="W124" s="49"/>
      <c r="X124" s="50"/>
      <c r="Y124" s="63" t="s">
        <v>369</v>
      </c>
      <c r="Z124" s="48"/>
      <c r="AB124" s="6"/>
    </row>
    <row r="125" spans="1:28">
      <c r="D125" s="29"/>
      <c r="E125" s="66"/>
      <c r="F125" s="29"/>
      <c r="G125" s="29"/>
      <c r="H125" s="29"/>
      <c r="I125" s="29"/>
      <c r="J125" s="29"/>
      <c r="K125" s="30"/>
      <c r="L125" s="29"/>
      <c r="M125" s="29"/>
      <c r="P125" s="48"/>
      <c r="Q125" s="68"/>
      <c r="R125" s="48"/>
      <c r="S125" s="48"/>
      <c r="T125" s="49"/>
      <c r="U125" s="50"/>
      <c r="V125" s="49"/>
      <c r="W125" s="49"/>
      <c r="X125" s="50"/>
      <c r="Y125" s="48"/>
      <c r="Z125" s="48"/>
    </row>
    <row r="126" spans="1:28">
      <c r="C126" s="2" t="s">
        <v>158</v>
      </c>
      <c r="D126" s="35" t="s">
        <v>373</v>
      </c>
      <c r="E126" s="66"/>
      <c r="F126" s="29"/>
      <c r="G126" s="29"/>
      <c r="H126" s="29"/>
      <c r="I126" s="29"/>
      <c r="J126" s="29"/>
      <c r="K126" s="30"/>
      <c r="L126" s="29"/>
      <c r="M126" s="29"/>
      <c r="P126" s="65" t="str">
        <f>D126</f>
        <v>If you use Ethernet hub, you will need Ethernet cables to connect the hub to each Operant House.</v>
      </c>
      <c r="Q126" s="68"/>
      <c r="R126" s="48"/>
      <c r="S126" s="48"/>
      <c r="T126" s="49"/>
      <c r="U126" s="50"/>
      <c r="V126" s="49"/>
      <c r="W126" s="49"/>
      <c r="X126" s="50"/>
      <c r="Y126" s="48"/>
      <c r="Z126" s="48"/>
    </row>
    <row r="127" spans="1:28">
      <c r="A127" s="13"/>
      <c r="D127" s="29" t="s">
        <v>31</v>
      </c>
      <c r="E127" s="66" t="s">
        <v>68</v>
      </c>
      <c r="F127" s="29"/>
      <c r="G127" s="29" t="s">
        <v>24</v>
      </c>
      <c r="H127" s="29" t="s">
        <v>161</v>
      </c>
      <c r="I127" s="29">
        <v>1</v>
      </c>
      <c r="J127" s="29">
        <v>1</v>
      </c>
      <c r="K127" s="42">
        <v>8.49</v>
      </c>
      <c r="L127" s="29">
        <f>K127*J127/I127</f>
        <v>8.49</v>
      </c>
      <c r="M127" s="32" t="s">
        <v>128</v>
      </c>
      <c r="N127" s="5" t="s">
        <v>120</v>
      </c>
      <c r="O127" s="1" t="s">
        <v>68</v>
      </c>
      <c r="P127" s="48"/>
      <c r="Q127" s="68"/>
      <c r="R127" s="48"/>
      <c r="S127" s="48"/>
      <c r="T127" s="49"/>
      <c r="U127" s="50"/>
      <c r="V127" s="49"/>
      <c r="W127" s="49"/>
      <c r="X127" s="50"/>
      <c r="Y127" s="48"/>
      <c r="Z127" s="48"/>
    </row>
    <row r="128" spans="1:28">
      <c r="B128" s="6"/>
      <c r="D128" s="29"/>
      <c r="E128" s="66"/>
      <c r="F128" s="29"/>
      <c r="G128" s="29"/>
      <c r="H128" s="29"/>
      <c r="I128" s="29"/>
      <c r="J128" s="29"/>
      <c r="K128" s="30"/>
      <c r="L128" s="29"/>
      <c r="M128" s="29"/>
      <c r="P128" s="48"/>
      <c r="Q128" s="68"/>
      <c r="R128" s="48"/>
      <c r="S128" s="48"/>
      <c r="T128" s="49"/>
      <c r="U128" s="50"/>
      <c r="V128" s="49"/>
      <c r="W128" s="49"/>
      <c r="X128" s="50"/>
      <c r="Y128" s="48"/>
      <c r="Z128" s="48"/>
    </row>
    <row r="129" spans="3:26">
      <c r="C129" s="2" t="s">
        <v>160</v>
      </c>
      <c r="D129" s="35" t="s">
        <v>374</v>
      </c>
      <c r="E129" s="66" t="s">
        <v>68</v>
      </c>
      <c r="F129" s="29"/>
      <c r="G129" s="29"/>
      <c r="H129" s="29"/>
      <c r="I129" s="29"/>
      <c r="J129" s="29"/>
      <c r="K129" s="31"/>
      <c r="L129" s="29"/>
      <c r="M129" s="29"/>
      <c r="O129" s="1" t="s">
        <v>68</v>
      </c>
      <c r="P129" s="65" t="str">
        <f>D129</f>
        <v>Any mouse works.</v>
      </c>
      <c r="Q129" s="68"/>
      <c r="R129" s="48"/>
      <c r="S129" s="48"/>
      <c r="T129" s="49"/>
      <c r="U129" s="50"/>
      <c r="V129" s="49"/>
      <c r="W129" s="49"/>
      <c r="X129" s="50"/>
      <c r="Y129" s="48"/>
      <c r="Z129" s="48"/>
    </row>
    <row r="130" spans="3:26">
      <c r="C130" s="13"/>
      <c r="D130" s="29" t="s">
        <v>32</v>
      </c>
      <c r="E130" s="66" t="s">
        <v>68</v>
      </c>
      <c r="F130" s="29"/>
      <c r="G130" s="29" t="s">
        <v>24</v>
      </c>
      <c r="H130" s="29"/>
      <c r="I130" s="29">
        <v>1</v>
      </c>
      <c r="J130" s="29">
        <v>1</v>
      </c>
      <c r="K130" s="42">
        <v>7.99</v>
      </c>
      <c r="L130" s="29">
        <f>K130*J130/I130</f>
        <v>7.99</v>
      </c>
      <c r="M130" s="29" t="s">
        <v>51</v>
      </c>
      <c r="N130" s="5" t="s">
        <v>157</v>
      </c>
      <c r="O130" s="1" t="s">
        <v>68</v>
      </c>
      <c r="P130" s="48" t="s">
        <v>376</v>
      </c>
      <c r="Q130" s="68"/>
      <c r="R130" s="48"/>
      <c r="S130" s="48" t="s">
        <v>24</v>
      </c>
      <c r="T130" s="49"/>
      <c r="U130" s="50">
        <v>869</v>
      </c>
      <c r="V130" s="49">
        <v>1</v>
      </c>
      <c r="W130" s="49">
        <v>1</v>
      </c>
      <c r="X130" s="50">
        <f>U130*W130/V130</f>
        <v>869</v>
      </c>
      <c r="Y130" s="48" t="s">
        <v>375</v>
      </c>
      <c r="Z130" s="48"/>
    </row>
    <row r="131" spans="3:26">
      <c r="D131" s="29"/>
      <c r="E131" s="66"/>
      <c r="F131" s="29"/>
      <c r="G131" s="29"/>
      <c r="H131" s="29"/>
      <c r="I131" s="29"/>
      <c r="J131" s="29"/>
      <c r="K131" s="30"/>
      <c r="L131" s="29"/>
      <c r="M131" s="29"/>
      <c r="P131" s="48"/>
      <c r="Q131" s="68"/>
      <c r="R131" s="48"/>
      <c r="S131" s="48"/>
      <c r="T131" s="49"/>
      <c r="U131" s="50"/>
      <c r="V131" s="49"/>
      <c r="W131" s="49"/>
      <c r="X131" s="50"/>
      <c r="Y131" s="48"/>
      <c r="Z131" s="48"/>
    </row>
    <row r="132" spans="3:26">
      <c r="C132" s="2" t="s">
        <v>130</v>
      </c>
      <c r="D132" s="39"/>
      <c r="E132" s="66" t="s">
        <v>68</v>
      </c>
      <c r="F132" s="39"/>
      <c r="G132" s="39"/>
      <c r="H132" s="39"/>
      <c r="I132" s="39"/>
      <c r="J132" s="39"/>
      <c r="K132" s="45"/>
      <c r="L132" s="39"/>
      <c r="M132" s="39"/>
      <c r="O132" s="1" t="s">
        <v>68</v>
      </c>
      <c r="P132" s="52"/>
      <c r="Q132" s="70"/>
      <c r="R132" s="52"/>
      <c r="S132" s="52"/>
      <c r="T132" s="52"/>
      <c r="U132" s="54"/>
      <c r="V132" s="52"/>
      <c r="W132" s="52"/>
      <c r="X132" s="54"/>
      <c r="Y132" s="52"/>
      <c r="Z132" s="52"/>
    </row>
    <row r="133" spans="3:26">
      <c r="D133" s="39" t="s">
        <v>129</v>
      </c>
      <c r="E133" s="39" t="s">
        <v>38</v>
      </c>
      <c r="F133" s="39"/>
      <c r="G133" s="39" t="s">
        <v>24</v>
      </c>
      <c r="H133" s="39"/>
      <c r="I133" s="39">
        <v>1</v>
      </c>
      <c r="J133" s="39">
        <v>0.5</v>
      </c>
      <c r="K133" s="45">
        <v>18.989999999999998</v>
      </c>
      <c r="L133" s="39">
        <f>K133*J133/I133</f>
        <v>9.4949999999999992</v>
      </c>
      <c r="M133" s="46" t="s">
        <v>71</v>
      </c>
      <c r="N133" s="5" t="s">
        <v>152</v>
      </c>
      <c r="O133" s="1" t="s">
        <v>68</v>
      </c>
      <c r="P133" s="48"/>
      <c r="Q133" s="68"/>
      <c r="R133" s="48"/>
      <c r="S133" s="48"/>
      <c r="T133" s="49"/>
      <c r="U133" s="50"/>
      <c r="V133" s="49"/>
      <c r="W133" s="49"/>
      <c r="X133" s="50"/>
      <c r="Y133" s="48"/>
      <c r="Z133" s="48"/>
    </row>
    <row r="134" spans="3:26">
      <c r="D134" s="33" t="s">
        <v>132</v>
      </c>
      <c r="E134" s="66" t="s">
        <v>68</v>
      </c>
      <c r="F134" s="29"/>
      <c r="G134" s="29" t="s">
        <v>24</v>
      </c>
      <c r="H134" s="29"/>
      <c r="I134" s="29">
        <v>1</v>
      </c>
      <c r="J134" s="29">
        <v>0.5</v>
      </c>
      <c r="K134" s="30">
        <v>16.989999999999998</v>
      </c>
      <c r="L134" s="29"/>
      <c r="M134" s="29" t="s">
        <v>131</v>
      </c>
      <c r="N134" s="5" t="s">
        <v>68</v>
      </c>
      <c r="O134" s="1" t="s">
        <v>68</v>
      </c>
      <c r="P134" s="48"/>
      <c r="Q134" s="68"/>
      <c r="R134" s="48"/>
      <c r="S134" s="48"/>
      <c r="T134" s="49"/>
      <c r="U134" s="50"/>
      <c r="V134" s="49"/>
      <c r="W134" s="49"/>
      <c r="X134" s="50"/>
      <c r="Y134" s="48"/>
      <c r="Z134" s="48"/>
    </row>
    <row r="135" spans="3:26">
      <c r="O135" s="1" t="s">
        <v>68</v>
      </c>
    </row>
    <row r="136" spans="3:26">
      <c r="O136" s="1" t="s">
        <v>68</v>
      </c>
    </row>
    <row r="137" spans="3:26">
      <c r="O137" s="1" t="s">
        <v>68</v>
      </c>
    </row>
    <row r="138" spans="3:26">
      <c r="N138" s="77"/>
      <c r="O138" s="1" t="s">
        <v>68</v>
      </c>
    </row>
    <row r="139" spans="3:26">
      <c r="O139" s="1" t="s">
        <v>68</v>
      </c>
    </row>
    <row r="140" spans="3:26">
      <c r="O140" s="1" t="s">
        <v>68</v>
      </c>
    </row>
  </sheetData>
  <phoneticPr fontId="2"/>
  <hyperlinks>
    <hyperlink ref="M16" r:id="rId1" xr:uid="{00000000-0004-0000-0000-000000000000}"/>
    <hyperlink ref="M103" r:id="rId2" xr:uid="{00000000-0004-0000-0000-000003000000}"/>
    <hyperlink ref="M7" r:id="rId3" display="https://www.amazon.com/Miuzei-Raspberry-HDMI-Micro-Aluminum-Included/dp/B07VX2WDHM/ref=sr_1_7_sspa?dchild=1&amp;keywords=raspberry+pi+4+case+set&amp;qid=1625107272&amp;sr=8-7-spons&amp;psc=1&amp;spLa=ZW5jcnlwdGVkUXVhbGlmaWVyPUEzOEswQ1AwOThGRjZZJmVuY3J5cHRlZElkPUEwODA5MjA4MURTWDNEV1o5UFZBTCZlbmNyeXB0ZWRBZElkPUEwNzI5NjI3MVRPS0ZVNEM2NE00MCZ3aWRnZXROYW1lPXNwX210ZiZhY3Rpb249Y2xpY2tSZWRpcmVjdCZkb05vdExvZ0NsaWNrPXRydWU=" xr:uid="{00000000-0004-0000-0000-000004000000}"/>
    <hyperlink ref="M37" r:id="rId4" display="https://www.amazon.com/dp/B07ZV8FWM4/ref=sspa_dk_detail_0?psc=1&amp;pd_rd_i=B07ZV8FWM4&amp;pd_rd_w=ymGCh&amp;pf_rd_p=48d372c1-f7e1-4b8b-9d02-4bd86f5158c5&amp;pd_rd_wg=RlFbL&amp;pf_rd_r=VZN6AZT5117MXZTD12Z1&amp;pd_rd_r=3c7db60a-5271-41cd-89fc-05c6ac8cd662&amp;spLa=ZW5jcnlwdGVkUXVhbGlmaWVyPUExMlhQNDgyM0dTU1ImZW5jcnlwdGVkSWQ9QTA4Mzg4NzkzSjRTQlE1ODJIQllQJmVuY3J5cHRlZEFkSWQ9QTA5MTY1MjYxRTRBWjZZOVU5TEtOJndpZGdldE5hbWU9c3BfZGV0YWlsJmFjdGlvbj1jbGlja1JlZGlyZWN0JmRvTm90TG9nQ2xpY2s9dHJ1ZQ==" xr:uid="{00000000-0004-0000-0000-000009000000}"/>
    <hyperlink ref="M6" r:id="rId5" xr:uid="{00000000-0004-0000-0000-00000A000000}"/>
    <hyperlink ref="M118" r:id="rId6" xr:uid="{00000000-0004-0000-0000-00000B000000}"/>
    <hyperlink ref="M27" r:id="rId7" xr:uid="{00000000-0004-0000-0000-00000C000000}"/>
    <hyperlink ref="M33" r:id="rId8" xr:uid="{221BCB36-3FA1-4B49-834A-981F436227B5}"/>
    <hyperlink ref="M34" r:id="rId9" xr:uid="{83A441C0-DDC5-462C-BD8E-08A491379DB8}"/>
    <hyperlink ref="M90" r:id="rId10" display="https://www.amazon.com/Wishiot-Digital-Waterproof-Robotic-Crawler/dp/B08DCHGRXG/ref=sr_1_2_sspa?dchild=1&amp;keywords=DS3225MG&amp;qid=1625162309&amp;s=toys-and-games&amp;sr=1-2-spons&amp;psc=1&amp;spLa=ZW5jcnlwdGVkUXVhbGlmaWVyPUFXRE9ITzVLOTRJNkEmZW5jcnlwdGVkSWQ9QTA4MjE1OTAySjBCNENOVlY2VkFaJmVuY3J5cHRlZEFkSWQ9QTAwMzUyODMzUkdGT0VPSkdEV1c2JndpZGdldE5hbWU9c3BfYXRmJmFjdGlvbj1jbGlja1JlZGlyZWN0JmRvTm90TG9nQ2xpY2s9dHJ1ZQ==" xr:uid="{08D431BD-5DCB-4C13-8C96-2504AA01045C}"/>
    <hyperlink ref="M133" r:id="rId11" xr:uid="{D233AFE0-2981-442B-B27A-CDB229A85F4F}"/>
    <hyperlink ref="M19" r:id="rId12" xr:uid="{215060F0-0765-44AA-86FE-E68039DD4A00}"/>
    <hyperlink ref="M54" r:id="rId13" xr:uid="{F4CBD0C9-C04F-4C72-AE9F-CA71ABCE6F3D}"/>
    <hyperlink ref="M82" r:id="rId14" display="https://www.amazon.com/Elegoo-EL-CP-004-Multicolored-Breadboard-arduino/dp/B01EV70C78/ref=sr_1_1_sspa?dchild=1&amp;keywords=elegoo+el-cp-004+120+pcs+m&amp;qid=1591230109&amp;s=electronics&amp;sr=1-1-spons&amp;psc=1&amp;spLa=ZW5jcnlwdGVkUXVhbGlmaWVyPUExRTZFVTk4TU9PT1IxJmVuY3J5cHRlZElkPUEwMTU5MTEzMzcyTjBHOUs1Q1BTTiZlbmNyeXB0ZWRBZElkPUEwNDI3MjEzMTJHUEU4R1E1UldSNCZ3aWRnZXROYW1lPXNwX2F0ZiZhY3Rpb249Y2xpY2tSZWRpcmVjdCZkb05vdExvZ0NsaWNrPXRydWU=" xr:uid="{703B8DB7-AD61-47FE-BC00-68ED6644026B}"/>
    <hyperlink ref="M124" r:id="rId15" xr:uid="{E4FC3CED-23AC-4189-B097-1549806D8006}"/>
    <hyperlink ref="M94" r:id="rId16" xr:uid="{BBBFA104-FE5C-4B60-963A-54E5568224B0}"/>
    <hyperlink ref="M110" r:id="rId17" xr:uid="{EC617107-D620-407E-9DAC-38CC51F50C7B}"/>
    <hyperlink ref="M127" r:id="rId18" xr:uid="{32FDFF6B-E310-4EED-B85D-25CF176DF01F}"/>
    <hyperlink ref="M98" r:id="rId19" xr:uid="{A96B24A2-34BA-4B79-A124-6BEFB0128EA8}"/>
    <hyperlink ref="M100" r:id="rId20" xr:uid="{0934168A-7A5E-438E-BF02-882B2525CB0A}"/>
    <hyperlink ref="M65" r:id="rId21" xr:uid="{5DB9F699-13C8-4C60-BDF4-F0CFBA4D9813}"/>
    <hyperlink ref="M73" r:id="rId22" xr:uid="{7D60B753-F12B-42A9-947C-DDBB02A6F111}"/>
    <hyperlink ref="M74" r:id="rId23" xr:uid="{E04E4287-C968-475D-90A6-D02BD798C796}"/>
    <hyperlink ref="M15" r:id="rId24" display="https://www.amazon.com/SanDisk-Extreme-microSDXC-Memory-Adapter/dp/B09X7C2GBC/ref=sr_1_2?crid=2FJABKNVVF4ZI&amp;dib=eyJ2IjoiMSJ9.NcGfz8yBFMCNe_4w-GHrUeGtQwmL7deIMOpcRlhrZhBVB7uOljqZZfrx0GZbKKL5D1hdT-vVZAedyoj5g-ynW5BePfGbFaSRBmm84igjQNRmZhMYjwUlHMtxVW9Yg9MVv0platC0mmAO_-x983AoyEqx0c3kVA_eeUUqnENt65fjWXtD93lVgZqQr_Cq6sYpx_uIhFf9CvQSxcbAqDpMn4Fos85GKXruIWdXQTqNujc.ndPOpnDalHVAqTKRpV0-dfAw5gq2_otO5ezBo_MYpRw&amp;dib_tag=se&amp;keywords=400gb%2Bsandisk&amp;qid=1758724348&amp;sprefix=400gb%2Bsandis%2Caps%2C146&amp;sr=8-2&amp;th=1" xr:uid="{E3E32950-8DEF-4B2C-A1AD-4299D4CEFD7F}"/>
    <hyperlink ref="M26" r:id="rId25" xr:uid="{F660DC18-7617-4F06-8806-5F9304C463D3}"/>
    <hyperlink ref="M78" r:id="rId26" xr:uid="{E375CC23-213F-4879-A8BC-3EAFFBEB5FF9}"/>
    <hyperlink ref="M41" r:id="rId27" xr:uid="{6FFA4FEE-F5FF-4E96-B80C-90629F7315D1}"/>
    <hyperlink ref="M43" r:id="rId28" xr:uid="{2C688121-C82E-46DC-87CC-23C40A76701A}"/>
    <hyperlink ref="M45" r:id="rId29" xr:uid="{CA227671-A588-4295-92E0-80C36D934AE3}"/>
    <hyperlink ref="M47" r:id="rId30" xr:uid="{D3F7E955-A548-41F4-987A-9E9E9C6BC554}"/>
    <hyperlink ref="M61" r:id="rId31" display="https://www.amazon.com/20PCS-C1815-Transistor-150MA-400mW/dp/B07PFJXB2B/ref=sr_1_1?dib=eyJ2IjoiMSJ9._e9w0aUvgxbWrO4SzZqwns-2DeHLFm-IGN88vFZpfL22B95RIiMtykUusMNiLIcO5EaRt9dtZ7CvA10q17cB9SG6MSlLGtKETBYdRQrEFxmL5PQhvXNOBFAvDy4ptBy1zQd32uzhluC6uGbl38an3bUrh-7euwPeIGWCm0fAi6IAQV1fygPUb71XyK6dKexy_s29YgQYg7-mrCXI5BOqG9EPOgQr0jz4jtmi3qcSAon-RzF_-myJM_Sd55aYRCUTskaF4rypHFtnxPJkdcEI1PrvXHytsiWAPlg29gs4lRM.y5lEoowqWfKQ4IjW8C2kq995h1_HUkvorXlPHgR18xw&amp;dib_tag=se&amp;keywords=2SC1815GR&amp;qid=1747175476&amp;s=electronics&amp;sr=1-1" xr:uid="{C16E74AE-08AE-450D-997B-DAAD952E8469}"/>
    <hyperlink ref="Y65" r:id="rId32" xr:uid="{3E2AFC23-01F3-4DBB-98C6-E9B16DFB84F5}"/>
    <hyperlink ref="Y41" r:id="rId33" xr:uid="{A2E1D5A2-002A-426A-833A-6E3A77924F2C}"/>
    <hyperlink ref="Y45" r:id="rId34" xr:uid="{4F9DC54C-0FC6-41EE-A012-C8764498D039}"/>
    <hyperlink ref="Y54" r:id="rId35" xr:uid="{E5261817-5315-457A-8606-E46F57EF1AF9}"/>
    <hyperlink ref="Y43" r:id="rId36" xr:uid="{6BBD0B50-E838-4F8F-B9A0-2455479387CF}"/>
    <hyperlink ref="Y47" r:id="rId37" xr:uid="{E5EF642E-A281-43B6-A2C3-1AB57998B7CC}"/>
    <hyperlink ref="Y58" r:id="rId38" xr:uid="{FDE65DD9-091E-448B-9660-9BD5CEFE7E96}"/>
    <hyperlink ref="Y6" r:id="rId39" display="https://www.amazon.co.jp/%E6%AD%A3%E8%A6%8F%E4%BB%A3%E7%90%86%E5%BA%97%E5%95%86%E5%93%81-Raspberry-Model-element14%E8%A3%BD-%E6%8A%80%E9%81%A9%E3%83%9E%E3%83%BC%E3%82%AF%E5%85%A5/dp/B0891RC99L/ref=sr_1_23?__mk_ja_JP=%E3%82%AB%E3%82%BF%E3%82%AB%E3%83%8A&amp;dchild=1&amp;keywords=raspberry+pi4+8gb+model+b&amp;qid=1628233791&amp;sr=8-23" xr:uid="{36911CED-AB0F-4DE6-9B04-EE6018E569DE}"/>
    <hyperlink ref="Y7" r:id="rId40" display="https://www.amazon.co.jp/Miuzei-%E6%9C%80%E6%96%B0Raspberry-Raspberry-B%E5%AF%BE%E5%BF%9C%EF%BC%88Raspberry-%E6%9C%AC%E4%BD%93%E5%90%AB%E3%81%BE%E3%82%8A%E3%81%BE%E3%81%9B%E3%82%93%EF%BC%89/dp/B07VC3RWYZ/ref=sr_1_4_sspa?__mk_ja_JP=%E3%82%AB%E3%82%BF%E3%82%AB%E3%83%8A&amp;crid=2ED6UTKFZQEGR&amp;dib=eyJ2IjoiMSJ9.tKZG0sZVLDV-zpe4ZS4r9TAbTbu8Obz2cZYWBwHUVLIEx7UgzjsGgRLGw-RvxJXFL5TEfIcL9lywFHQgKUMOJE_SH92a9XObzSaySwMrWXs4csBXfNAziIyMor0GNkCAX3yqhhbdwoGeHwqs0pna3tFSO-sk0bO4w1596PyZjAhtUR4kSSpZ1Uf91TnPeJM-OCNd77oG0vUZnuZ0v7KDlOwz-RAYgM5MdOFDKhfOd9rDC6c0tGbXiUtY6HMT_NAAp_NVJxLiuGavtKMywPblsEK53IqkkWVHhtwb0naDcYA.PSGoSz2IIeXyZZ0fYdaBAPw4DERzhRTaiaTly0fwhNM&amp;dib_tag=se&amp;keywords=%E3%83%A9%E3%82%BA%E3%83%91%E3%82%A44+%E3%82%B1%E3%83%BC%E3%82%B9&amp;qid=1776352981&amp;sprefix=%E3%83%A9%E3%82%BA%E3%83%91%E3%82%A44+%E3%82%B1%E3%83%BC%E3%82%B9%2Caps%2C165&amp;sr=8-4-spons&amp;ufe=app_do%3Aamzn1.fos.d8e7ee72-073f-4b97-8ec0-59c18d6dfebe&amp;sp_csd=d2lkZ2V0TmFtZT1zcF9hdGY&amp;psc=1" xr:uid="{7C6388A9-D222-4FBB-B8F2-FB95E62E9FD3}"/>
    <hyperlink ref="Y15" r:id="rId41" display="https://www.amazon.co.jp/KIOXIA-%E6%9C%80%E5%A4%A7%E8%AA%AD%E5%87%BA%E9%80%9F%E5%BA%A6100MB-Switch%E5%8B%95%E4%BD%9C%E7%A2%BA%E8%AA%8D%E6%B8%88-%E5%9B%BD%E5%86%85%E3%82%B5%E3%83%9D%E3%83%BC%E3%83%88%E6%AD%A3%E8%A6%8F%E5%93%81-KLMEA512G/dp/B0CTZJXM11/ref=pd_bxgy_thbs_d_sccl_1/358-3761055-4398547?pd_rd_w=Sh4KB&amp;content-id=amzn1.sym.fb3df7da-4601-4c73-b94b-e275cd0eb364&amp;pf_rd_p=fb3df7da-4601-4c73-b94b-e275cd0eb364&amp;pf_rd_r=RF3SC7BHAKD4YQ3V494W&amp;pd_rd_wg=CKttP&amp;pd_rd_r=9de286ba-4c97-4944-8315-e28edbbbc42d&amp;pd_rd_i=B0CTZJXM11&amp;th=1" xr:uid="{2D3EB9CD-0CEE-4AEF-9513-3D308399943D}"/>
    <hyperlink ref="Y16" r:id="rId42" display="https://www.amazon.co.jp/KIOXIA-%E3%82%AD%E3%82%AA%E3%82%AF%E3%82%B7%E3%82%A2-%E6%9C%80%E5%A4%A7%E8%AA%AD%E5%87%BA%E9%80%9F%E5%BA%A6100MB-Amazon-co-jp%E3%83%A2%E3%83%87%E3%83%AB-KLNEA256G/dp/B08PTP6CJC/ref=sr_1_8?__mk_ja_JP=%E3%82%AB%E3%82%BF%E3%82%AB%E3%83%8A&amp;crid=1PIIG5M2KSXBJ&amp;dib=eyJ2IjoiMSJ9.IN7GbjFMy-mZJrNnaNM8lsF8Dg1FL44fUXZtCVy0jOi4mb8JSZ5IJpSIydKmvFn95Kw0j4zLfcPmWs-m-OwlTOXw77p4HlyN6z04JTJ2mC6HG8HxSwI5hKAee-0J9yYZ_QhByT7hiMSRzew2aDAtkbaea-LMPzQrEhe2inRO_hT-7Xi8iyNuBdx0sL0qZBBYlM751GhDqF5ixo5PjmL_mgbOqS9fJSQ2BKKWBnka-ysibcZIoiDD4SGOK9DwKxN9xJS5Y1jkZb2xukG0pQP3AYoOGf4kqZ_GAEMOd3Cs4Qw.ERStYcquqEiLL6q4R_oSD5nFAIxGG6MVX23Tt_lmqhc&amp;dib_tag=se&amp;keywords=sd%E3%82%AB%E3%83%BC%E3%83%89&amp;qid=1776353232&amp;sprefix=sd%E3%82%AB%E3%83%BC%E3%83%89%2Caps%2C240&amp;sr=8-8&amp;ufe=app_do%3Aamzn1.fos.d8e7ee72-073f-4b97-8ec0-59c18d6dfebe" xr:uid="{2B2539E3-74D6-4291-A8DB-A8A405F535CF}"/>
    <hyperlink ref="Y19" r:id="rId43" display="https://www.amazon.co.jp/Arduino-Rev3-ATmega328-%E3%83%9E%E3%82%A4%E3%82%B3%E3%83%B3%E3%83%9C%E3%83%BC%E3%83%89-A000066/dp/B008GRTSV6/ref=sr_1_8?__mk_ja_JP=%E3%82%AB%E3%82%BF%E3%82%AB%E3%83%8A&amp;crid=3J0AYG4XYCSA4&amp;dib=eyJ2IjoiMSJ9.htPWXVy1pRKASgv0c5hevX4uz9bPPkGCoj-RauW0SdJ6CdRcZ9K1h-QqJm1mOPjRuV-qSL69mbwqfoFSxQU9H_cwl3oX55XFgOBsYL4_X1vlVePDL3_R5K9ZczMGijtF8bJwFTzZBVMocrT3XKgaW1_mdH_eEurbFHAp1xdRKFO6P_SlAb4-BlbOb8SuGK15iNOpiLNPlWcD0sUwBWgnOq4-xxY8J5k48gSlBpwJyjVrYZxEkbLDwCe8hJTCvAJHKXyDBVHAaldEKpbiXvjJLioleWeFeYvAeL755kn98Cg.vOzuBCy2REPPpq8_SICTafuXNX6LlyW_sVFwsYChivs&amp;dib_tag=se&amp;keywords=arduino&amp;qid=1776353798&amp;sprefix=arduino%2Caps%2C299&amp;sr=8-8&amp;ufe=app_do%3Aamzn1.fos.d8e7ee72-073f-4b97-8ec0-59c18d6dfebe" xr:uid="{BB06B9CF-9E55-4A2F-A4CE-D05C3C0C2865}"/>
    <hyperlink ref="Y21" r:id="rId44" display="https://www.amazon.co.jp/%E3%82%A8%E3%83%AC%E3%82%B3%E3%83%A0-RoHS%E6%8C%87%E4%BB%A4%E6%BA%96%E6%8B%A0-%E7%92%B0%E5%A2%83%E9%85%8D%E6%85%AE%E3%83%91%E3%83%83%E3%82%B1%E3%83%BC%E3%82%B8-%E3%82%A8%E3%82%B3USB%E3%82%B1%E3%83%BC%E3%83%96%E3%83%AB-U2C-JB05BK/dp/B0036SGFH0/ref=sr_1_4?__mk_ja_JP=%E3%82%AB%E3%82%BF%E3%82%AB%E3%83%8A&amp;crid=5WAEZMDZ7WFA&amp;dib=eyJ2IjoiMSJ9.QrpolVrktYU07QO-PAWNLZwbm5q5DpKZb6NZjI-gnNI6IICx_hv_CRctJEtNwtEXXFnwv9MOOTJL8Exx--dQaRyyq3CYKnanZ09lT4dVxC9rOGCHgsfkAznx_zuRRLvl8Ursvg50sGCVEp9uAz2D-3xiVYhgkpGMPch7pHFEYH765fFTBTtvhVdIB2AKPsENcGAlVj0CaAEJuvKJqKG6rqstcVfJFWRdNN7Ur_5Nv9VWhXpCb9cKO3klGFudFSESqHE5NRRwwfXXm7Dqk6aXpGH0gn_hPfx2iyARtQENV7U.PMGwTAsHOCbYVcIF1nO0k_UFZDb_Si8Da6V674MlvCU&amp;dib_tag=se&amp;keywords=0.5m%2Busb2%2Ba%2Bb&amp;qid=1775622063&amp;sprefix=0.5m%2Busb2%2Ba%2Bb%2Caps%2C549&amp;sr=8-4&amp;th=1" xr:uid="{0894B704-8997-4FE7-9EDA-0C598F58B4BE}"/>
    <hyperlink ref="Y26" r:id="rId45" display="https://www.amazon.co.jp/LivElect-Mobile-Monitor-inches-FHD1280P/dp/B0FLPLLK4Z/ref=nav_ya_signin?content-id=amzn1.sym.2c030460-0bff-4775-9235-1950f0aa34e9%3Aamzn1.sym.2c030460-0bff-4775-9235-1950f0aa34e9&amp;crid=1PF7T7K1XYMJS&amp;cv_ct_cx=ips%E3%83%A2%E3%83%8B%E3%82%BF%E3%83%BC10.1%E3%82%A4%E3%83%B3%E3%83%81hosyond&amp;keywords=ips%2B%E3%83%A2%E3%83%8B%E3%82%BF%E3%83%BC%2B10.1%E3%82%A4%E3%83%B3%E3%83%81%2BHosyond&amp;pd_rd_i=B0FLPLLK4Z&amp;pd_rd_r=2e0bfe45-e249-446a-b65d-0da020e8affc&amp;pd_rd_w=gB6t6&amp;pd_rd_wg=Rygum&amp;pf_rd_p=2c030460-0bff-4775-9235-1950f0aa34e9&amp;pf_rd_r=88P905SVQ2CHP63DQYER&amp;qid=1759808444&amp;s=computers&amp;sbo=9ZOMT9Jm0JH%2Ft%2BWi68iDSA%3D%3D&amp;sprefix=ips%2B%E3%83%A2%E3%83%8B%E3%82%BF%E3%83%BC%2B10.1%E3%82%A4%E3%83%B3%E3%83%81%2Bhosyond%2Ccomputers%2C160&amp;sr=1-1-c0900fc6-21a1-47f2-a93f-b57a4e3ad6bc-spons&amp;sp_csd=d2lkZ2V0TmFtZT1zcF9zZWFyY2hfdGhlbWF0aWM&amp;th=1" xr:uid="{21FA42F0-A1F7-49A8-B4FC-5DF4E4533001}"/>
    <hyperlink ref="Y27" r:id="rId46" display="https://www.amazon.co.jp/-/en/Mobile-Monitor-Inches-Display-Smartphone/dp/B09XX9NGMX/ref=sr_1_3?crid=1YIMVCD4VONDC&amp;dib=eyJ2IjoiMSJ9.TCXIk8Qk9ODb0imZAAwM3VZuZLQPTsxlTpAJkJGVqXiFtbbjCNot4G09Q-4IFfBrEv4obGE3i9WvdXeSSdtv7NmyWkpLrDWU2HmKNkX0bJ8.taKpWZOgYOnbMahBaW6qBkknPEFQZ1bAu4En_PVSvf0&amp;dib_tag=se&amp;keywords=Mobile%2BMonitor%2C%2B10.5%2BInches%2C%2BThin%2C%2BUltra%2BLight%2C%2B8.8%2Boz%2B(250%2Bg)%2C%2BMobile%2BDisplay%2C%2B75.2%2Bx%2B50.2%2Binches%2B(1920%2Bx%2B1280%2Bmm)%2C%2BFHD%2BHDR%2C%2BGame%2BMonitor%2C%2BIPS%2BPC%2C%2BSwitch%2C%2BPS4%2C%2BXbox%2C%2BSmartphone%2C%2Betc.%2BUSB%2BType-C%2Bwith&amp;qid=1759857944&amp;s=computers&amp;sprefix=mobile%2Bmonitor%2B10.5%2Binches%2Bthin%2Bultra%2Blight%2B8.8%2Boz%2B250%2Bg%2Bmobile%2Bdisplay%2B75.2%2Bx%2B50.2%2Binches%2B1920%2Bx%2B1280%2Bmm%2Bfhd%2Bhdr%2Bgame%2Bmonitor%2Bips%2Bpc%2Bswitch%2Bps4%2Bxbox%2Bsmartphone%2Betc.%2Busb%2Btype-c%2Bwith%2Ccomputers%2C167&amp;sr=1-3&amp;th=1" xr:uid="{5A84AA8C-E5DB-4405-BE9C-42FC12963BA9}"/>
    <hyperlink ref="Y29" r:id="rId47" display="https://www.amazon.co.jp/%E3%82%AB%E3%82%B3%E3%83%A0%E3%82%A4-HDMI%E3%82%BF%E3%82%A4%E3%83%97A%E3%82%AA%E3%82%B9-micro-HDMI%E3%82%BF%E3%82%A4%E3%83%97C-%E9%87%91%E3%83%A1%E3%83%83%E3%82%AD%E3%82%B3%E3%83%8D%E3%82%AF%E3%82%BF%E6%90%AD%E8%BC%89-%E9%AB%98%E9%80%9F%E3%83%87%E3%83%BC%E3%82%BF%E4%BC%9D%E9%80%81/dp/B087CS9W3W/ref=sr_1_18?__mk_ja_JP=%E3%82%AB%E3%82%BF%E3%82%AB%E3%83%8A&amp;dchild=1&amp;keywords=microhdmi-hdmi%2B0.5m&amp;qid=1628260532&amp;sr=8-18&amp;th=1" xr:uid="{46A94573-2ACC-422D-8C1F-EF7C05578865}"/>
    <hyperlink ref="Y33" r:id="rId48" display="https://www.amazon.co.jp/ELP-%E3%82%A6%E3%82%A7%E3%83%96%E3%82%AB%E3%83%A1%E3%83%A9-1080P-200%E4%B8%87%E7%94%BB%E7%B4%A0%E3%82%A6%E3%82%A7%E3%83%96%E3%82%AB%E3%83%A0USB-3-6mm%E3%83%AC%E3%83%B3%E3%82%BA/dp/B017R02JIG/ref=sr_1_82_sspa?__mk_ja_JP=%E3%82%AB%E3%82%BF%E3%82%AB%E3%83%8A&amp;dchild=1&amp;keywords=usb%E3%82%AB%E3%83%A1%E3%83%A9%2B100%E5%BA%A6&amp;qid=1628817731&amp;sr=8-82-spons&amp;spLa=ZW5jcnlwdGVkUXVhbGlmaWVyPUEySVJUUTcyOU8wMTMyJmVuY3J5cHRlZElkPUEwNDAwNzczMkxMVVVJMVozVlRPQyZlbmNyeXB0ZWRBZElkPUFGNkhQWFE5RDE4VE8md2lkZ2V0TmFtZT1zcF9tdGYmYWN0aW9uPWNsaWNrUmVkaXJlY3QmZG9Ob3RMb2dDbGljaz10cnVl&amp;th=1" xr:uid="{C39D3EA4-AF9D-4304-B280-8A6E5A98487D}"/>
    <hyperlink ref="Y61" r:id="rId49" xr:uid="{3FF10AB8-C20A-40A4-A1A4-33CD700946EB}"/>
    <hyperlink ref="Y73" r:id="rId50" xr:uid="{289C0E7A-BA51-461F-B9B9-4D792FFDFCC8}"/>
    <hyperlink ref="Y68" r:id="rId51" xr:uid="{7E77155C-BBB0-43D8-A6C2-64420F4BA404}"/>
    <hyperlink ref="Y94" r:id="rId52" display="https://www.amazon.co.jp/GTIWUNG-3%E3%83%94%E3%83%B3%E3%82%B5%E3%83%BC%E3%83%9C%E5%BB%B6%E9%95%B7%E3%82%B1%E3%83%BC%E3%83%96%E3%83%AB%EF%BC%88%E3%82%AA%E3%82%B9-%E3%83%A1%E3%82%B9%EF%BC%89%E3%82%B5%E3%83%BC%E3%83%9C%E5%BB%B6%E9%95%B7%E3%82%B1%E3%83%BC%E3%83%96%E3%83%AB-%E3%82%B5%E3%83%BC%E3%83%9C%E5%BB%B6%E9%95%B7%E3%83%AA%E3%83%BC%E3%83%89%E3%83%AF%E3%82%A4%E3%83%A4%E3%82%B1%E3%83%BC%E3%83%96%E3%83%AB-%E5%BB%B6%E9%95%B7%E3%83%AA%E3%83%BC%E3%83%89%E7%B7%9A-JR%E3%83%AC%E3%82%B7%E3%83%BC%E3%83%90%E7%94%A8%E3%80%81%E5%85%A85%E3%82%B5%E3%82%A4%E3%82%BA/dp/B0833S1WJ2/ref=sr_1_1?__mk_ja_JP=%E3%82%AB%E3%82%BF%E3%82%AB%E3%83%8A&amp;dchild=1&amp;keywords=GTIWUNG%2B30%E6%9C%AC%2B3%E3%83%94%E3%83%B3%E3%82%B5%E3%83%BC%E3%83%9C%E5%BB%B6%E9%95%B7%E3%82%B1%E3%83%BC%E3%83%96%E3%83%AB%EF%BC%88%E3%82%AA%E3%82%B9-%E3%83%A1%E3%82%B9%EF%BC%89%E3%82%B5%E3%83%BC%E3%83%9C%E5%BB%B6%E9%95%B7%E3%82%B1%E3%83%BC%E3%83%96%E3%83%AB%2BJR%E3%83%97%E3%83%A9%E3%82%B0%2B%E3%82%B5%E3%83%BC%E3%83%9C%E5%BB%B6%E9%95%B7%E3%83%AA%E3%83%BC%E3%83%89%E3%83%AF%E3%82%A4%E3%83%A4%E3%82%B1%E3%83%BC%E3%83%96%E3%83%AB%2B%E5%BB%B6%E9%95%B7%E3%83%AA%E3%83%BC%E3%83%89%E7%B7%9A%2B%E5%8F%8C%E8%91%89%2BJR%E3%83%AC%E3%82%B7%E3%83%BC%E3%83%90%E7%94%A8%E3%80%81%E5%85%A85%E3%82%B5%E3%82%A4%E3%82%BA%2B%EF%BC%8810CM%2F15CM%2F30CM%2F50CM%2F60CM%EF%BC%89&amp;qid=1628782092&amp;sr=8-1&amp;th=1" xr:uid="{CF2A1981-1B18-4AD3-BF72-524D605D39E2}"/>
    <hyperlink ref="Y78" r:id="rId53" display="https://www.amazon.co.jp/WINSINN-%E3%83%87%E3%83%A5%E3%82%A2%E3%83%AB%E3%83%9C%E3%83%BC%E3%83%AB%E3%83%99%E3%82%A2%E3%83%AA%E3%83%B3%E3%82%B0-30x30x10mm-DIY3D%E3%83%97%E3%83%AA%E3%83%B3%E3%82%BF%E3%83%BC%E3%82%A8%E3%82%AF%E3%82%B9%E3%83%88%E3%83%AB%E3%83%BC%E3%83%80%E3%83%BC%E3%83%9B%E3%83%BC%E3%83%86%E3%83%B3%E3%83%89V6-FAN401024DB/dp/B07DB5XQ23/ref=sr_1_2?dib=eyJ2IjoiMSJ9.gFsaYraZfFJE1L4L2cOD1nPjPODspNqJT8xuJ0npoAZhEOsOkYqX4jzidGFlkO4gB_w5emhYaP0AZMAt3h54Mxaq-YTD21fhm9CG7t964x_TcPH3GR5Myc2BPq7EW7R4xsnC10Y9nl-2x2qnVL5qez6I472toqcXbm6Stm_mLkGblyA2EV_zUerPU9yx8Ry4kfKVrPiD6waMgHA89a_s5is9naVPIlU1sbTYTcRXaayaHKEC3ZXJ11AGgbZ5P9PoNkoVhZMz43BxtNziza5e47i3hx6CmkKkziZ4Z2wKPus.S2ZAlxoOKeEFMenfUv5qmQLhFAOJrHwna3GWpdIYrRw&amp;dib_tag=se&amp;qid=1776443616&amp;refinements=p_89%3AWINSINN&amp;sr=8-2&amp;srs=6837148051&amp;ufe=app_do%3Aamzn1.fos.d8e7ee72-073f-4b97-8ec0-59c18d6dfebe&amp;th=1" xr:uid="{60C82C69-17E6-4203-893F-005FF3FEE5BB}"/>
    <hyperlink ref="Y74" r:id="rId54" xr:uid="{C3A2B88E-227A-4443-BC26-02BDB22F1A86}"/>
    <hyperlink ref="Y75" r:id="rId55" xr:uid="{5BF81E10-539C-4BD6-A5D9-C1982163FCE1}"/>
    <hyperlink ref="Y90" r:id="rId56" display="https://www.amazon.co.jp/2PCS%E3%82%BB%E3%83%83%E3%83%88-DS3225-%E9%98%B2%E6%B0%B425KG%E3%83%87%E3%82%B8%E3%83%80%E3%83%AB%E3%82%B5%E3%83%BC%E3%83%9C-%E3%83%95%E3%83%AB%E3%83%A1%E3%82%BF%E3%83%AB%E3%83%87%E3%82%B8%E3%82%BF%E3%83%AB%E3%82%B9%E3%83%86%E3%82%A2%E3%83%AA%E3%83%B3%E3%82%B0%E3%82%B5%E3%83%BC%E3%83%9C-25T%E3%82%B5%E3%83%BC%E3%83%9C%E3%82%A2%E3%83%BC%E3%83%A0%E4%BB%98%E3%81%8D/dp/B08D8Z8K8P/ref=sr_1_1_sspa?__mk_ja_JP=%E3%82%AB%E3%82%BF%E3%82%AB%E3%83%8A&amp;dchild=1&amp;keywords=%E3%82%B5%E3%83%BC%E3%83%9C+ds3225&amp;qid=1628268538&amp;sr=8-1-spons&amp;psc=1&amp;spLa=ZW5jcnlwdGVkUXVhbGlmaWVyPUEySEhCSVFJTEJLT0c2JmVuY3J5cHRlZElkPUEwMTYwMTM2Mk01RVY4TEJYR0tZWiZlbmNyeXB0ZWRBZElkPUEzMEFSUUtVTU5NR0lFJndpZGdldE5hbWU9c3BfYXRmJmFjdGlvbj1jbGlja1JlZGlyZWN0JmRvTm90TG9nQ2xpY2s9dHJ1ZQ==" xr:uid="{5929BE46-AC54-445D-BB39-0C9C5F86FA2C}"/>
    <hyperlink ref="Y103" r:id="rId57" xr:uid="{F4E85607-47D0-4D21-9883-88E5DC7AEA76}"/>
    <hyperlink ref="Y106" r:id="rId58" display="https://www.amazon.co.jp/%E9%89%84%E8%A3%BD%E3%83%90%E3%83%A9%E3%83%B3%E3%82%B9%E3%82%A6%E3%82%A7%E3%82%A4%E3%83%88-%E3%82%BF%E3%82%A4%E3%83%A4%E3%83%90%E3%83%A9%E3%83%B3%E3%82%B5%E3%83%BC-%E3%83%90%E3%83%A9%E3%83%B3%E3%82%B9%E3%82%A6%E3%82%A7%E3%82%A4%E3%83%88%E3%82%A4%E3%83%BC%E3%83%AB%E3%83%90%E3%83%A9%E3%83%B3%E3%82%B9-%EF%BC%88%E3%83%A9%E3%82%B8%E3%82%B3%E3%83%B3%E3%82%A6%E3%82%A8%E3%82%A4%E3%83%88%EF%BC%89-%E3%83%90%E3%83%A9%E3%83%B3%E3%82%B9%E8%AA%BF%E6%95%B4/dp/B0DQL2CJYY/ref=sxbs_sbv_search_btf?__mk_ja_JP=%E3%82%AB%E3%82%BF%E3%82%AB%E3%83%8A&amp;content-id=amzn1.sym.ff2bf08b-54f5-4e71-b7f2-4ec05491e370%3Aamzn1.sym.ff2bf08b-54f5-4e71-b7f2-4ec05491e370&amp;crid=2N4F6CUQJ9RMN&amp;cv_ct_cx=%E9%8C%98%2B%E3%82%BF%E3%82%A4%E3%83%A4&amp;keywords=%E9%8C%98%2B%E3%82%BF%E3%82%A4%E3%83%A4&amp;pd_rd_i=B0DQL2CJYY&amp;pd_rd_r=ed88a3d0-2448-48e7-9cb8-371492b1a909&amp;pd_rd_w=E91wx&amp;pd_rd_wg=jZBKs&amp;pf_rd_p=ff2bf08b-54f5-4e71-b7f2-4ec05491e370&amp;pf_rd_r=GA5B3MFBN5WEXP8KZ05P&amp;qid=1775746581&amp;sbo=RZvfv%2F%2FHxDF%2BO5021pAnSA%3D%3D&amp;sprefix=%E9%8C%98%2B%E3%82%BF%E3%82%A4%E3%83%A4%2Caps%2C126&amp;sr=1-97-4cb03f22-6003-4e52-a882-eeb991719417&amp;ufe=app_do%3Aamzn1.fos.d8e7ee72-073f-4b97-8ec0-59c18d6dfebe&amp;xpid=hxEqwVDo-x-_X&amp;th=1" xr:uid="{F7C7045D-9573-4CEC-B460-987072E203E3}"/>
    <hyperlink ref="Y110" r:id="rId59" display="https://www.amazon.co.jp/%E3%82%A8%E3%83%AC%E3%82%B3%E3%83%A0-%E9%9B%BB%E6%BA%90%E3%82%BF%E3%83%83%E3%83%97-%E5%85%89%E3%82%89%E3%81%AA%E3%81%84%E5%80%8B%E5%88%A5%E3%82%B9%E3%82%A4%E3%83%83%E3%83%81-%E3%82%B9%E3%82%A4%E3%83%B3%E3%82%B0%E3%83%97%E3%83%A9%E3%82%B0-T-K5B-2625WH/dp/B00VRJH0EM/ref=sr_1_7?__mk_ja_JP=%E3%82%AB%E3%82%BF%E3%82%AB%E3%83%8A&amp;dchild=1&amp;keywords=%E3%82%BF%E3%83%83%E3%83%97+%E9%9B%BB%E6%BA%90&amp;qid=1628268660&amp;sr=8-7" xr:uid="{864943DD-4E62-4FE0-9B24-86663D77ED7E}"/>
    <hyperlink ref="Y124" r:id="rId60" xr:uid="{D41D6BF5-199C-4DE5-A421-CA01E474224E}"/>
    <hyperlink ref="Y112" r:id="rId61" xr:uid="{2FA3B6F7-9934-4E53-BEAF-77A5B98D1F1C}"/>
    <hyperlink ref="Y116" r:id="rId62" xr:uid="{2CBCF24D-B416-42CB-9992-A7BF63E70E92}"/>
    <hyperlink ref="Y118" r:id="rId63" xr:uid="{B5AD413F-E1C9-4BBC-B1F4-09C5BA856568}"/>
    <hyperlink ref="Y120" r:id="rId64" xr:uid="{D79F6938-BB96-4A8D-A279-3F12426D9BA1}"/>
    <hyperlink ref="Y86" r:id="rId65" xr:uid="{F3086C7F-1A16-4385-9B09-DC8008F51873}"/>
    <hyperlink ref="Y82" r:id="rId66" display="https://www.amazon.co.jp/ELEGOO-120pcs%E5%A4%9A%E8%89%B2%E3%83%87%E3%83%A5%E3%83%9D%E3%83%B3%E3%83%AF%E3%82%A4%E3%83%A4%E3%83%BC%E3%80%81arduino%E7%94%A8%E3%83%AF%E3%82%A4%E3%83%A4%E2%80%94%E3%82%B2%E2%80%94%E3%82%B828AWG-%E3%82%AA%E3%82%B9-%E3%83%A1%E3%82%B9-%E3%82%AA%E3%82%B9-%E3%82%AA%E3%82%B9-%E2%80%93%E3%83%A1%E3%82%B9-%E3%83%96%E3%83%AC%E3%83%83%E3%83%89%E3%83%9C%E3%83%BC%E3%83%89%E3%82%B8%E3%83%A3%E3%83%B3%E3%83%91%E3%83%BC%E3%83%AF%E3%82%A4%E3%83%A4%E3%83%BC/dp/B06Y48V9DL/ref=sr_1_7?__mk_ja_JP=%E3%82%AB%E3%82%BF%E3%82%AB%E3%83%8A&amp;crid=L2Q9DBE4B2NE&amp;dib=eyJ2IjoiMSJ9.f-TK5CDhWXDgZTFJkAiriBiRlz1KD7g5W9t60VBCxrwCYee9wP791YANl1yuzWeXIEL4_mMV_2YWBlpk4lA_g2T6tHD4sp2olKNL_vSGej5_fT54U0UQe1KLDLdPVEDTglofT3zR6-2P-kJKUYEz6t7LDSK7xBUAeSQrluieTqTzkfnOFYRSrHjZwwulHRuuDqys9z06r5Qtyhtpi797S46IAzoK70nPMYM_bX4YbriHC6aDbS8uIA3f-_twgkeLD_QU8waB42APf2xlKIRlm6SFoygGm1sbAC2VnoQIxcQ.ndlUUvcBT_xQ3JuviVfF3GL-BpebY1ljjQqj3dNsNl8&amp;dib_tag=se&amp;keywords=%E3%82%B8%E3%83%A3%E3%83%B3%E3%83%91%E3%83%BC%E3%83%AF%E3%82%A4%E3%83%A4%E3%83%BC+20cm&amp;qid=1777050124&amp;sprefix=%E3%82%B8%E3%83%A3%E3%83%B3%E3%83%91%E3%83%BC%E3%83%AF%E3%82%A4%E3%83%A4%E3%83%BC+20cm%2Caps%2C154&amp;sr=8-7&amp;ufe=app_do%3Aamzn1.fos.d8e7ee72-073f-4b97-8ec0-59c18d6dfebe" xr:uid="{440A8E4B-4FAC-4D25-B4FC-77976745B217}"/>
  </hyperlinks>
  <pageMargins left="0.7" right="0.7" top="0.75" bottom="0.75" header="0.3" footer="0.3"/>
  <pageSetup paperSize="9" orientation="portrait" r:id="rId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F0927-622F-4F79-8B1D-D017C685B316}">
  <sheetPr codeName="Sheet2"/>
  <dimension ref="A1:L82"/>
  <sheetViews>
    <sheetView topLeftCell="B1" zoomScale="70" zoomScaleNormal="70" workbookViewId="0">
      <selection activeCell="I4" sqref="I4"/>
    </sheetView>
  </sheetViews>
  <sheetFormatPr defaultColWidth="8.75" defaultRowHeight="15.5"/>
  <cols>
    <col min="1" max="1" width="11.5" style="1" customWidth="1"/>
    <col min="2" max="2" width="31.58203125" style="2" customWidth="1"/>
    <col min="3" max="3" width="48.08203125" style="1" customWidth="1"/>
    <col min="4" max="4" width="57" style="1" customWidth="1"/>
    <col min="5" max="5" width="8.33203125" style="1" customWidth="1"/>
    <col min="6" max="6" width="33.5" style="1" customWidth="1"/>
    <col min="7" max="7" width="5.25" style="1" customWidth="1"/>
    <col min="8" max="8" width="5.9140625" style="1" customWidth="1"/>
    <col min="9" max="9" width="9.33203125" style="3" bestFit="1" customWidth="1"/>
    <col min="10" max="10" width="9" style="1" bestFit="1" customWidth="1"/>
    <col min="11" max="11" width="9.58203125" style="1" customWidth="1"/>
    <col min="12" max="12" width="14.58203125" style="5" customWidth="1"/>
    <col min="13" max="16384" width="8.75" style="1"/>
  </cols>
  <sheetData>
    <row r="1" spans="1:12" s="4" customFormat="1" ht="132.5" customHeight="1">
      <c r="A1" s="4" t="s">
        <v>28</v>
      </c>
      <c r="B1" s="11" t="s">
        <v>89</v>
      </c>
      <c r="C1" s="4" t="s">
        <v>0</v>
      </c>
      <c r="D1" s="4" t="s">
        <v>164</v>
      </c>
      <c r="E1" s="4" t="s">
        <v>7</v>
      </c>
      <c r="F1" s="4" t="s">
        <v>3</v>
      </c>
      <c r="G1" s="4" t="s">
        <v>153</v>
      </c>
      <c r="H1" s="4" t="s">
        <v>154</v>
      </c>
      <c r="I1" s="16" t="s">
        <v>155</v>
      </c>
      <c r="J1" s="4" t="s">
        <v>156</v>
      </c>
      <c r="K1" s="1" t="s">
        <v>42</v>
      </c>
      <c r="L1" s="15" t="s">
        <v>80</v>
      </c>
    </row>
    <row r="2" spans="1:12">
      <c r="I2" s="17"/>
      <c r="J2" s="3"/>
    </row>
    <row r="3" spans="1:12">
      <c r="I3" s="17"/>
    </row>
    <row r="4" spans="1:12">
      <c r="A4" s="2" t="s">
        <v>57</v>
      </c>
      <c r="B4" s="23" t="s">
        <v>54</v>
      </c>
      <c r="C4" s="1" t="s">
        <v>57</v>
      </c>
      <c r="E4" s="1" t="s">
        <v>52</v>
      </c>
      <c r="F4" s="1" t="s">
        <v>163</v>
      </c>
      <c r="G4" s="1">
        <v>1</v>
      </c>
      <c r="H4" s="3">
        <v>216.17</v>
      </c>
      <c r="I4" s="1">
        <f>G4*H4</f>
        <v>216.17</v>
      </c>
      <c r="K4" s="1" t="s">
        <v>53</v>
      </c>
      <c r="L4" s="1" t="s">
        <v>165</v>
      </c>
    </row>
    <row r="5" spans="1:12">
      <c r="H5" s="3"/>
      <c r="I5" s="1"/>
      <c r="L5" s="1"/>
    </row>
    <row r="6" spans="1:12">
      <c r="B6" s="2" t="s">
        <v>167</v>
      </c>
      <c r="C6" s="1" t="s">
        <v>59</v>
      </c>
      <c r="E6" s="1" t="s">
        <v>24</v>
      </c>
      <c r="G6" s="1">
        <v>1</v>
      </c>
      <c r="H6" s="3">
        <v>4.95</v>
      </c>
      <c r="I6" s="1">
        <f>G6*H6</f>
        <v>4.95</v>
      </c>
      <c r="K6" s="7" t="s">
        <v>58</v>
      </c>
      <c r="L6" s="1" t="s">
        <v>168</v>
      </c>
    </row>
    <row r="7" spans="1:12">
      <c r="H7" s="3"/>
      <c r="I7" s="1"/>
      <c r="L7" s="1"/>
    </row>
    <row r="8" spans="1:12">
      <c r="B8" s="2" t="s">
        <v>170</v>
      </c>
      <c r="C8" s="1" t="s">
        <v>39</v>
      </c>
      <c r="D8" s="1" t="s">
        <v>37</v>
      </c>
      <c r="E8" s="1" t="s">
        <v>24</v>
      </c>
      <c r="F8" s="1" t="s">
        <v>166</v>
      </c>
      <c r="G8" s="1">
        <v>1</v>
      </c>
      <c r="H8" s="1">
        <v>0.01</v>
      </c>
      <c r="I8" s="17">
        <v>20.99</v>
      </c>
      <c r="J8" s="1">
        <f>I8*H8/G8</f>
        <v>0.20989999999999998</v>
      </c>
      <c r="K8" s="9" t="s">
        <v>72</v>
      </c>
      <c r="L8" s="1" t="s">
        <v>169</v>
      </c>
    </row>
    <row r="9" spans="1:12">
      <c r="I9" s="17"/>
    </row>
    <row r="10" spans="1:12">
      <c r="I10" s="17"/>
      <c r="K10" s="9"/>
    </row>
    <row r="11" spans="1:12">
      <c r="I11" s="17"/>
    </row>
    <row r="12" spans="1:12">
      <c r="A12" s="2"/>
      <c r="I12" s="17"/>
      <c r="K12" s="9"/>
    </row>
    <row r="13" spans="1:12">
      <c r="C13" s="8"/>
      <c r="I13" s="17"/>
    </row>
    <row r="14" spans="1:12">
      <c r="I14" s="17"/>
    </row>
    <row r="15" spans="1:12">
      <c r="A15" s="2"/>
      <c r="I15" s="17"/>
      <c r="K15" s="9"/>
    </row>
    <row r="16" spans="1:12">
      <c r="I16" s="17"/>
      <c r="K16" s="9"/>
    </row>
    <row r="17" spans="1:12">
      <c r="C17" s="8"/>
      <c r="I17" s="17"/>
    </row>
    <row r="18" spans="1:12">
      <c r="A18" s="2"/>
      <c r="I18" s="17"/>
      <c r="K18" s="9"/>
    </row>
    <row r="19" spans="1:12">
      <c r="I19" s="17"/>
      <c r="K19" s="9"/>
    </row>
    <row r="21" spans="1:12">
      <c r="I21" s="17"/>
      <c r="K21" s="9"/>
    </row>
    <row r="22" spans="1:12">
      <c r="I22" s="17"/>
    </row>
    <row r="23" spans="1:12">
      <c r="C23" s="6"/>
      <c r="D23" s="6"/>
      <c r="E23" s="6"/>
      <c r="F23" s="6"/>
      <c r="G23" s="6"/>
      <c r="H23" s="6"/>
      <c r="I23" s="18"/>
      <c r="J23" s="6"/>
      <c r="K23" s="6"/>
    </row>
    <row r="24" spans="1:12">
      <c r="I24" s="17"/>
      <c r="K24" s="9"/>
    </row>
    <row r="27" spans="1:12">
      <c r="I27" s="17"/>
      <c r="K27" s="9"/>
    </row>
    <row r="28" spans="1:12">
      <c r="I28" s="17"/>
    </row>
    <row r="30" spans="1:12" s="6" customFormat="1">
      <c r="B30" s="12"/>
      <c r="I30" s="19"/>
      <c r="L30" s="5"/>
    </row>
    <row r="31" spans="1:12">
      <c r="I31" s="17"/>
    </row>
    <row r="32" spans="1:12">
      <c r="I32" s="17"/>
    </row>
    <row r="33" spans="2:12">
      <c r="I33" s="17"/>
    </row>
    <row r="34" spans="2:12">
      <c r="I34" s="20"/>
      <c r="K34" s="9"/>
    </row>
    <row r="35" spans="2:12">
      <c r="I35" s="17"/>
    </row>
    <row r="36" spans="2:12">
      <c r="I36" s="17"/>
    </row>
    <row r="37" spans="2:12">
      <c r="I37" s="17"/>
    </row>
    <row r="38" spans="2:12">
      <c r="I38" s="20"/>
    </row>
    <row r="39" spans="2:12">
      <c r="I39" s="20"/>
    </row>
    <row r="40" spans="2:12" s="6" customFormat="1">
      <c r="B40" s="12"/>
      <c r="I40" s="19"/>
      <c r="L40" s="5"/>
    </row>
    <row r="41" spans="2:12">
      <c r="I41" s="17"/>
    </row>
    <row r="42" spans="2:12">
      <c r="I42" s="20"/>
    </row>
    <row r="43" spans="2:12">
      <c r="I43" s="17"/>
    </row>
    <row r="44" spans="2:12">
      <c r="I44" s="20"/>
      <c r="K44" s="9"/>
    </row>
    <row r="47" spans="2:12">
      <c r="I47" s="20"/>
    </row>
    <row r="48" spans="2:12">
      <c r="I48" s="20"/>
    </row>
    <row r="49" spans="1:11">
      <c r="I49" s="17"/>
    </row>
    <row r="50" spans="1:11">
      <c r="A50" s="2"/>
      <c r="I50" s="17"/>
      <c r="K50" s="9"/>
    </row>
    <row r="53" spans="1:11">
      <c r="I53" s="17"/>
      <c r="K53" s="9"/>
    </row>
    <row r="56" spans="1:11">
      <c r="I56" s="17"/>
      <c r="K56" s="9"/>
    </row>
    <row r="57" spans="1:11">
      <c r="I57" s="17"/>
    </row>
    <row r="58" spans="1:11">
      <c r="C58" s="5"/>
      <c r="D58" s="5"/>
      <c r="E58" s="5"/>
      <c r="F58" s="5"/>
      <c r="I58" s="21"/>
    </row>
    <row r="60" spans="1:11">
      <c r="I60" s="17"/>
      <c r="K60" s="9"/>
    </row>
    <row r="61" spans="1:11">
      <c r="I61" s="17"/>
    </row>
    <row r="62" spans="1:11">
      <c r="A62" s="2"/>
      <c r="I62" s="17"/>
    </row>
    <row r="64" spans="1:11">
      <c r="I64" s="17"/>
    </row>
    <row r="66" spans="2:12">
      <c r="I66" s="17"/>
    </row>
    <row r="68" spans="2:12">
      <c r="I68" s="17"/>
      <c r="K68" s="9"/>
    </row>
    <row r="70" spans="2:12">
      <c r="I70" s="17"/>
    </row>
    <row r="71" spans="2:12">
      <c r="I71" s="17"/>
    </row>
    <row r="72" spans="2:12">
      <c r="I72" s="17"/>
      <c r="K72" s="9"/>
    </row>
    <row r="74" spans="2:12">
      <c r="I74" s="20"/>
      <c r="K74" s="9"/>
    </row>
    <row r="75" spans="2:12">
      <c r="I75" s="17"/>
    </row>
    <row r="76" spans="2:12">
      <c r="I76" s="20"/>
    </row>
    <row r="77" spans="2:12" s="6" customFormat="1">
      <c r="B77" s="13"/>
      <c r="I77" s="22"/>
      <c r="L77" s="5"/>
    </row>
    <row r="78" spans="2:12">
      <c r="C78" s="6"/>
      <c r="D78" s="6"/>
      <c r="E78" s="6"/>
      <c r="F78" s="6"/>
      <c r="G78" s="6"/>
      <c r="H78" s="6"/>
      <c r="I78" s="22"/>
      <c r="J78" s="6"/>
      <c r="K78" s="14"/>
    </row>
    <row r="79" spans="2:12">
      <c r="C79" s="10"/>
    </row>
    <row r="82" spans="3:3">
      <c r="C82" s="8"/>
    </row>
  </sheetData>
  <hyperlinks>
    <hyperlink ref="K8" r:id="rId1" xr:uid="{1FE3E77C-8724-4E94-9F6A-EBC893AEA981}"/>
    <hyperlink ref="K6" r:id="rId2" xr:uid="{B739D499-322E-42A7-A137-75AAFAB0FCC6}"/>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MainParts</vt:lpstr>
      <vt:lpstr>OptionParts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Shintaro Otsuka</dc:creator>
  <cp:lastModifiedBy>Shintaro Otsuka</cp:lastModifiedBy>
  <dcterms:created xsi:type="dcterms:W3CDTF">2021-07-01T02:14:11Z</dcterms:created>
  <dcterms:modified xsi:type="dcterms:W3CDTF">2026-04-24T17:04:36Z</dcterms:modified>
</cp:coreProperties>
</file>